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2645" firstSheet="8" activeTab="11"/>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7" hidden="1">'部门项目支出预算表05-1'!$A$7:$W$75</definedName>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'市对下转移支付预算表09-1'!$A:$A,'市对下转移支付预算表09-1'!$1:$1</definedName>
    <definedName name="_xlnm.Print_Titles" localSheetId="13">'市对下转移支付绩效目标表09-2'!$A:$A,'市对下转移支付绩效目标表09-2'!$1:$1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44525"/>
</workbook>
</file>

<file path=xl/sharedStrings.xml><?xml version="1.0" encoding="utf-8"?>
<sst xmlns="http://schemas.openxmlformats.org/spreadsheetml/2006/main" count="640">
  <si>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</si>
  <si>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</si>
  <si>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</si>
  <si>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</si>
  <si>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</si>
  <si>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</si>
  <si>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</si>
  <si>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</si>
  <si>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</si>
  <si>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</si>
  <si>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</si>
  <si>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</si>
  <si>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</si>
  <si>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</si>
  <si>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</si>
  <si>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</si>
  <si>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</si>
  <si>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</si>
  <si>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</si>
  <si>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</si>
  <si>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</si>
  <si>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</si>
  <si>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</si>
  <si>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</si>
  <si>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</si>
  <si>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</si>
  <si>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</si>
  <si>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</si>
  <si>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</si>
  <si>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</si>
  <si>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</si>
  <si>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</si>
  <si>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</si>
  <si>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</si>
  <si>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</si>
  <si>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</si>
  <si>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</si>
  <si>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</si>
  <si>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</si>
  <si>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</si>
  <si>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</si>
  <si>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</si>
  <si>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</si>
  <si>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</si>
  <si>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</si>
  <si>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</si>
  <si>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</si>
  <si>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</si>
  <si>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</si>
  <si>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</si>
  <si>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</si>
  <si>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</si>
  <si>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</si>
  <si>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</si>
  <si>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</si>
  <si>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</si>
  <si>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</si>
  <si>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</si>
  <si>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</si>
  <si>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</si>
  <si>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</si>
  <si>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</si>
  <si>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</si>
  <si>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</si>
  <si>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</si>
  <si>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</si>
  <si>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</si>
  <si>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</si>
  <si>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</si>
  <si>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199</t>
  </si>
  <si>
    <t>昆明市人民代表大会常务委员会办公室</t>
  </si>
  <si>
    <t>199001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</si>
  <si>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</si>
  <si>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</si>
  <si>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</si>
  <si>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</si>
  <si>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</si>
  <si>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</si>
  <si>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</si>
  <si>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</si>
  <si>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</si>
  <si>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</si>
  <si>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</si>
  <si>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</si>
  <si>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</si>
  <si>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</si>
  <si>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</si>
  <si>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</si>
  <si>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</si>
  <si>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</si>
  <si>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</si>
  <si>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</si>
  <si>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</si>
  <si>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</si>
  <si>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</si>
  <si>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</si>
  <si>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</si>
  <si>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</si>
  <si>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</si>
  <si>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</si>
  <si>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20101</t>
  </si>
  <si>
    <t>人大事务</t>
  </si>
  <si>
    <t>2010101</t>
  </si>
  <si>
    <t>行政运行</t>
  </si>
  <si>
    <t>2010102</t>
  </si>
  <si>
    <t>一般行政管理事务</t>
  </si>
  <si>
    <t>2010104</t>
  </si>
  <si>
    <t>人大会议</t>
  </si>
  <si>
    <t>2010105</t>
  </si>
  <si>
    <t>人大立法</t>
  </si>
  <si>
    <t>2010106</t>
  </si>
  <si>
    <t>人大监督</t>
  </si>
  <si>
    <t>2010108</t>
  </si>
  <si>
    <t>代表工作</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</si>
  <si>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</si>
  <si>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</si>
  <si>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</si>
  <si>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</si>
  <si>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</si>
  <si>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</si>
  <si>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</si>
  <si>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</si>
  <si>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</si>
  <si>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</si>
  <si>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</si>
  <si>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</si>
  <si>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</si>
  <si>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</si>
  <si>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</si>
  <si>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</si>
  <si>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</si>
  <si>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</si>
  <si>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</si>
  <si>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</si>
  <si>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</si>
  <si>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</si>
  <si>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</si>
  <si>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</si>
  <si>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</si>
  <si>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</si>
  <si>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</si>
  <si>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</si>
  <si>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</si>
  <si>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</si>
  <si>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</si>
  <si>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</si>
  <si>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</si>
  <si>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</si>
  <si>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</si>
  <si>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</si>
  <si>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</si>
  <si>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</si>
  <si>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</si>
  <si>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</si>
  <si>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</si>
  <si>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</si>
  <si>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</si>
  <si>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</si>
  <si>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</si>
  <si>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</si>
  <si>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</si>
  <si>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</si>
  <si>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</si>
  <si>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</si>
  <si>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</si>
  <si>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</si>
  <si>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</si>
  <si>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</si>
  <si>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</si>
  <si>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</si>
  <si>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</si>
  <si>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</si>
  <si>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</si>
  <si>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</si>
  <si>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</si>
  <si>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</si>
  <si>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</si>
  <si>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</si>
  <si>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</si>
  <si>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</si>
  <si>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</si>
  <si>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</si>
  <si>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</si>
  <si>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</si>
  <si>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</si>
  <si>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</si>
  <si>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</si>
  <si>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</si>
  <si>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</si>
  <si>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</si>
  <si>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</si>
  <si>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</si>
  <si>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</si>
  <si>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</si>
  <si>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</si>
  <si>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</si>
  <si>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</si>
  <si>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</si>
  <si>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</si>
  <si>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</si>
  <si>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</si>
  <si>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</si>
  <si>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</si>
  <si>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</si>
  <si>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</si>
  <si>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</si>
  <si>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</si>
  <si>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530100210000000017962</t>
  </si>
  <si>
    <t>行政人员支出工资</t>
  </si>
  <si>
    <t>30101</t>
  </si>
  <si>
    <t>基本工资</t>
  </si>
  <si>
    <t>30102</t>
  </si>
  <si>
    <t>津贴补贴</t>
  </si>
  <si>
    <t>30103</t>
  </si>
  <si>
    <t>奖金</t>
  </si>
  <si>
    <t>530100210000000017963</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</si>
  <si>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</si>
  <si>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</si>
  <si>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</si>
  <si>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</si>
  <si>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</si>
  <si>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</si>
  <si>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</si>
  <si>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</si>
  <si>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</si>
  <si>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</si>
  <si>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</si>
  <si>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30307</t>
  </si>
  <si>
    <t>医疗费补助</t>
  </si>
  <si>
    <t>530100210000000017964</t>
  </si>
  <si>
    <t>30113</t>
  </si>
  <si>
    <t>530100210000000017965</t>
  </si>
  <si>
    <t>对个人和家庭的补助</t>
  </si>
  <si>
    <t>30305</t>
  </si>
  <si>
    <t>生活补助</t>
  </si>
  <si>
    <t>530100210000000017967</t>
  </si>
  <si>
    <t>公车购置及运维费</t>
  </si>
  <si>
    <t>30231</t>
  </si>
  <si>
    <t>公务用车运行维护费</t>
  </si>
  <si>
    <t>530100210000000017968</t>
  </si>
  <si>
    <t>行政人员公务交通补贴</t>
  </si>
  <si>
    <t>30239</t>
  </si>
  <si>
    <t>其他交通费用</t>
  </si>
  <si>
    <t>530100210000000017969</t>
  </si>
  <si>
    <t>工会经费</t>
  </si>
  <si>
    <t>30228</t>
  </si>
  <si>
    <t>530100210000000017970</t>
  </si>
  <si>
    <t>一般公用经费</t>
  </si>
  <si>
    <t>30201</t>
  </si>
  <si>
    <t>办公费</t>
  </si>
  <si>
    <t>30207</t>
  </si>
  <si>
    <t>邮电费</t>
  </si>
  <si>
    <t>30211</t>
  </si>
  <si>
    <t>差旅费</t>
  </si>
  <si>
    <t>30213</t>
  </si>
  <si>
    <t>维修（护）费</t>
  </si>
  <si>
    <t>30215</t>
  </si>
  <si>
    <t>会议费</t>
  </si>
  <si>
    <t>30216</t>
  </si>
  <si>
    <t>培训费</t>
  </si>
  <si>
    <t>30226</t>
  </si>
  <si>
    <t>劳务费</t>
  </si>
  <si>
    <t>30229</t>
  </si>
  <si>
    <t>福利费</t>
  </si>
  <si>
    <t>30299</t>
  </si>
  <si>
    <t>其他商品和服务支出</t>
  </si>
  <si>
    <t>530100231100001115007</t>
  </si>
  <si>
    <t>编外聘用人员支出</t>
  </si>
  <si>
    <t>30199</t>
  </si>
  <si>
    <t>其他工资福利支出</t>
  </si>
  <si>
    <t>530100231100001115028</t>
  </si>
  <si>
    <t>其他人员经费保障支出</t>
  </si>
  <si>
    <t>530100231100001464595</t>
  </si>
  <si>
    <t>行政人员奖金</t>
  </si>
  <si>
    <t>530100231100001464596</t>
  </si>
  <si>
    <t>行政人员住房补贴</t>
  </si>
  <si>
    <t>预算05-1表</t>
  </si>
  <si>
    <t>项目分类</t>
  </si>
  <si>
    <t>项目单位</t>
  </si>
  <si>
    <t>经济科目编码</t>
  </si>
  <si>
    <t>经济科目名称</t>
  </si>
  <si>
    <t>本年拨款</t>
  </si>
  <si>
    <t>其中：本次下达</t>
  </si>
  <si>
    <t>专项业务类</t>
  </si>
  <si>
    <t>530100200000000000349</t>
  </si>
  <si>
    <t>市人大立法经费</t>
  </si>
  <si>
    <t>30227</t>
  </si>
  <si>
    <t>委托业务费</t>
  </si>
  <si>
    <t>530100200000000000662</t>
  </si>
  <si>
    <t>市人大代表工作经费</t>
  </si>
  <si>
    <t>530100200000000000750</t>
  </si>
  <si>
    <t>人大宣传经费</t>
  </si>
  <si>
    <t>530100200000000000944</t>
  </si>
  <si>
    <t>市人大常委会机关履职保障经费</t>
  </si>
  <si>
    <t>30202</t>
  </si>
  <si>
    <t>印刷费</t>
  </si>
  <si>
    <t>30214</t>
  </si>
  <si>
    <t>租赁费</t>
  </si>
  <si>
    <t>30217</t>
  </si>
  <si>
    <t>530100200000000003142</t>
  </si>
  <si>
    <t>市人大会议经费</t>
  </si>
  <si>
    <t>530100200000000005260</t>
  </si>
  <si>
    <t>市人大监督经费</t>
  </si>
  <si>
    <t>事业发展类</t>
  </si>
  <si>
    <t>530100210000000021060</t>
  </si>
  <si>
    <t>新增资产配置经费</t>
  </si>
  <si>
    <t>31002</t>
  </si>
  <si>
    <t>办公设备购置</t>
  </si>
  <si>
    <t>民生类</t>
  </si>
  <si>
    <t>530100200000000001990</t>
  </si>
  <si>
    <t>办理代表建议专项资金</t>
  </si>
  <si>
    <t>39999</t>
  </si>
  <si>
    <t>530100221100000211246</t>
  </si>
  <si>
    <t>代表小组活动经费、代表履职经费</t>
  </si>
  <si>
    <t>530100241100002102495</t>
  </si>
  <si>
    <t>昆明市人大常委会基层立法联系点工作经费</t>
  </si>
  <si>
    <t>预算05-2表</t>
  </si>
  <si>
    <t>项目年度绩效目标</t>
  </si>
  <si>
    <t>一级指标</t>
  </si>
  <si>
    <t>二级指标</t>
  </si>
  <si>
    <t>三级指标</t>
  </si>
  <si>
    <t>指标性质</t>
  </si>
  <si>
    <t>指标值</t>
  </si>
  <si>
    <t>度量单位</t>
  </si>
  <si>
    <t>指标属性</t>
  </si>
  <si>
    <t>指标内容</t>
  </si>
  <si>
    <t>按计划购买金额内完成对办公设备及家具的购置。</t>
  </si>
  <si>
    <t>产出指标</t>
  </si>
  <si>
    <t>数量指标</t>
  </si>
  <si>
    <t>资产配置数量</t>
  </si>
  <si>
    <t>&gt;=</t>
  </si>
  <si>
    <t>件</t>
  </si>
  <si>
    <t>定量指标</t>
  </si>
  <si>
    <t>年末购置数量与年初计划数量是否一致。</t>
  </si>
  <si>
    <t>质量指标</t>
  </si>
  <si>
    <t>验收合格率</t>
  </si>
  <si>
    <t>=</t>
  </si>
  <si>
    <t>100</t>
  </si>
  <si>
    <t>%</t>
  </si>
  <si>
    <t>定性指标</t>
  </si>
  <si>
    <t>购置资产是否与购置参数一致。</t>
  </si>
  <si>
    <t>时效指标</t>
  </si>
  <si>
    <t>资产配置时间</t>
  </si>
  <si>
    <t>&lt;=</t>
  </si>
  <si>
    <t>12月31日前</t>
  </si>
  <si>
    <t>年</t>
  </si>
  <si>
    <t>在规定的时间内要完成办公设备及家具的购置</t>
  </si>
  <si>
    <t>效益指标</t>
  </si>
  <si>
    <t>社会效益</t>
  </si>
  <si>
    <t>业务保障能力提升率</t>
  </si>
  <si>
    <t>95</t>
  </si>
  <si>
    <t>新办公设备及家具对业务保障能力提升率</t>
  </si>
  <si>
    <t>满意度指标</t>
  </si>
  <si>
    <t>服务对象满意度</t>
  </si>
  <si>
    <t>受益对象满意度</t>
  </si>
  <si>
    <t>反映受益对象满意度</t>
  </si>
  <si>
    <t>根据《中华人民共和国各级人民代表大会常务委员会监督法》，各级人民代表大会常务委员会依据宪法和有关法律的规定，行使监督权。按照昆明市人大常委会2021年年度监督工作计划，市人大将认真执行监督法，创新监督方式、增强监督实效，加大对法律法规贯彻执行、宏观经济运行、市委重大决策部署贯彻落实、社会民生事业改善的监督力度，促进“一府两院”依法行政、公正司法。</t>
  </si>
  <si>
    <t>监督工作事项</t>
  </si>
  <si>
    <t>20</t>
  </si>
  <si>
    <t>项</t>
  </si>
  <si>
    <t>反映本年度应完成的监督工作事项的数量</t>
  </si>
  <si>
    <t>监督工作贯彻执行率</t>
  </si>
  <si>
    <t>反映本年监督工作完成质量达标情况</t>
  </si>
  <si>
    <t>监督工作完成时间</t>
  </si>
  <si>
    <t>2025年12月31日</t>
  </si>
  <si>
    <t>月</t>
  </si>
  <si>
    <t>反映本年监督工作完成时间</t>
  </si>
  <si>
    <t>对社会经济、政治、文化和生态文明建设推动率</t>
  </si>
  <si>
    <t>90</t>
  </si>
  <si>
    <t>反映市人大监督工作对社会经济、政治、文化和生态文明建设推动作用</t>
  </si>
  <si>
    <t>群众对市人大监督工作的满意度</t>
  </si>
  <si>
    <t>反映群众对市人大监督工作的满意程度</t>
  </si>
  <si>
    <t>按规定召开昆明市人民代表大会，常委会，履行昆明市人大及其常委会认真履行宪法和法律赋予的神圣职责，切实加强立法工作，依法开展监督工作，认真加强自身建设，推动依法治国，建设社会主义法治国家进程，为发展社会主义民主、健全社会主义法治，推进改革开放和现代化建设发挥重要作用。</t>
  </si>
  <si>
    <t>市人民代表大会会议议程事项</t>
  </si>
  <si>
    <t>反映市人民代表大会应完成的会议议程事项</t>
  </si>
  <si>
    <t>市人民代表大会会议议程覆盖率</t>
  </si>
  <si>
    <t>98</t>
  </si>
  <si>
    <t>反映市人民代表大会会议议程完成情况</t>
  </si>
  <si>
    <t>完成时间</t>
  </si>
  <si>
    <t>2025年12月</t>
  </si>
  <si>
    <t>反映市人民代表大会会议完成时间</t>
  </si>
  <si>
    <t>代表参政议政率</t>
  </si>
  <si>
    <t>反映代表参加市人民代表大会的参政议政率</t>
  </si>
  <si>
    <t>代表、委员满意度</t>
  </si>
  <si>
    <t>反映代表、委员对市人民代表大会的满意程度</t>
  </si>
  <si>
    <t>完善代表履职服务平台、代表联络站等人大民主民意表达平台和载体，全面推动专业代表工作站建设，进一步拓展“双联系”的广度和深度，更加广泛地听取民情、反映民意、汇集民智。加强代表学习培训，强化代表履职管理监督，更好支持和保障代表依法履职。扩大代表对常委会工作的参与，组织代表聚焦主题主线开展专题调研和集中视察，有序组织好闭会期间的代表活动。增强代表议案建议办理实效，充分发挥人大代表在昆明经济社会发展中的积极作用。</t>
  </si>
  <si>
    <t>全市人大代表开展调研、视察、检查等活动次数</t>
  </si>
  <si>
    <t>50</t>
  </si>
  <si>
    <t>次</t>
  </si>
  <si>
    <t>反映全市人大代表开展调研、视察、检查等活动次数</t>
  </si>
  <si>
    <t>履职能力提升培训数量</t>
  </si>
  <si>
    <t>80</t>
  </si>
  <si>
    <t>人次</t>
  </si>
  <si>
    <t>反映履职能力提升培训数量</t>
  </si>
  <si>
    <t>代表建议完成率</t>
  </si>
  <si>
    <t>反映代表建议完成率</t>
  </si>
  <si>
    <t>发放市人大代表履职学习资料覆盖率</t>
  </si>
  <si>
    <t>反映发放市人大代表履职学习资料覆盖率</t>
  </si>
  <si>
    <t>代表视察、检查、调研县区覆盖率</t>
  </si>
  <si>
    <t>反映代表视察、检查、调研县区覆盖率</t>
  </si>
  <si>
    <t>网上代表工作站效能监督服务完成率</t>
  </si>
  <si>
    <t>反映网上代表工作站效能监督服务完成率</t>
  </si>
  <si>
    <t>代表活动完成时间</t>
  </si>
  <si>
    <t>2024年12月</t>
  </si>
  <si>
    <t>反映代表活动完成时间</t>
  </si>
  <si>
    <t>人大代表履职能力提高率</t>
  </si>
  <si>
    <t>反映人大代表履职能力提高率</t>
  </si>
  <si>
    <t>在昆明日报上刊登1期《人大之窗》专版，在昆明日报新媒体掌上春城开设“人大视点”栏目，出版《昆明人大》杂志、宣传人大制度和全市人大系统有关工作，集中反映全市各级人大有关工作情况，反映代表风采。让全社会更好的了解人大性质、地位和作用，支持人大工作氛围。</t>
  </si>
  <si>
    <t>日常工作宣传报道及重点工作宣传报道</t>
  </si>
  <si>
    <t>反映日常工作宣传报道及重点工作宣传报道的数量</t>
  </si>
  <si>
    <t>编印《昆明人大》期数</t>
  </si>
  <si>
    <t>期</t>
  </si>
  <si>
    <t>反映编印《昆明人大》期数</t>
  </si>
  <si>
    <t>编印《昆明人大》册数</t>
  </si>
  <si>
    <t>4000</t>
  </si>
  <si>
    <t>册</t>
  </si>
  <si>
    <t>反映编印《昆明人大》册数</t>
  </si>
  <si>
    <t>编发微信、微博，更新网站信息数量</t>
  </si>
  <si>
    <t>2000</t>
  </si>
  <si>
    <t>条</t>
  </si>
  <si>
    <t>反映编发微信微博更新网站</t>
  </si>
  <si>
    <t>日常工作及重点工作报道文章质量达标率</t>
  </si>
  <si>
    <t>反映日常工作及重点工作报道文章质量达标率</t>
  </si>
  <si>
    <t>日常工作宣传报道及重点工作宣传报道完成时间</t>
  </si>
  <si>
    <t>工作完成后</t>
  </si>
  <si>
    <t>及时</t>
  </si>
  <si>
    <t>反映日常工作宣传报道及重点工作宣传报道完成时间</t>
  </si>
  <si>
    <t>宣传工作对社会的影响率</t>
  </si>
  <si>
    <t>反映宣传工作对社会的影响程度</t>
  </si>
  <si>
    <t>反映群众对市人大宣传工作的满意度</t>
  </si>
  <si>
    <t>根据年度工作安排，围绕中心、服务大局，做好常委会机关日常运转保障。加强“智慧人大”建设，通过应用大数据、人工智能、5G等手段，提升人大各项工作向规范化、标准化、便捷化、智能化方向发展。加强机关档案管理、资产管理、内控管理，降低廉政风险。</t>
  </si>
  <si>
    <t>各专工委开展的为人代会、常委会、主任会议、专委会服务、为代表服务等各项工作</t>
  </si>
  <si>
    <t>反映各专工委开展的为人代会、常委会、主任会议、专委会服务、为代表服务等各项工作的数量</t>
  </si>
  <si>
    <t>市人大机关履职保障经费</t>
  </si>
  <si>
    <t>设备保障技术维护</t>
  </si>
  <si>
    <t>台/套</t>
  </si>
  <si>
    <t>反映现有的2台政务云服务器及其安全设备进行维护，包括设备监控和预警、操作系统和应用服务监控和预警、数据库监控和预警服务、安装补丁、应急响应情况。</t>
  </si>
  <si>
    <t>机关信息化设备维护率</t>
  </si>
  <si>
    <t>反映机关现有信息化设备开展管理、维护、安全保障、保密安全检查、正版化软件运用等相关工作全覆盖率</t>
  </si>
  <si>
    <t>昆明市人大人大代表履职信息、网上代表工作站、人大代表建议信息等进行加密传输服务质量</t>
  </si>
  <si>
    <t>反映通过开发和维护加密传输接口，对昆明市人大人大代表履职信息、网上代表工作站、人大代表建议信息进行加密传输，对涉及个人隐私数据进行加密处置，进行数据安全风险评估，确保系统运行正常情况。</t>
  </si>
  <si>
    <t>统一用户及应用中心技术维护服务</t>
  </si>
  <si>
    <t>反映对对官方网站、网上代表工作站、代表履职服务平台用户进行统一管理情况。</t>
  </si>
  <si>
    <t>档案条文录入校对符合国家归档标准</t>
  </si>
  <si>
    <t>反映档案数字化完成情况</t>
  </si>
  <si>
    <t>机关履职保障工作完成时限</t>
  </si>
  <si>
    <t>反映各专工委开展的为人代会、常委会、主任会议、专委会服务、为代表服务等各项工作的完成时间</t>
  </si>
  <si>
    <t>可持续影响</t>
  </si>
  <si>
    <t>机关各信息化系统、信息化设备正常运转率</t>
  </si>
  <si>
    <t>反映各专工委开展各项相关工作及项目可持续影响率</t>
  </si>
  <si>
    <t>反映与专工委工作有关的相关部门、单位及人员的满意度</t>
  </si>
  <si>
    <t>根据《中华人民共和国立法法》，省、自治区、直辖市的人民代表大会及其常务委员会根据本行政区域的具体情况和实际需要，在不同宪法、法律、行政法规相抵触的前提下，可以制定地方性法规。根据《中华人民共和国各级人民代表大会常务委员会监督法》，各级人民代表大会常务委员会依据宪法和有关法律的规定，行使监督权。在本年度对法规案做好审议、修订；对项目做好预备工作及调研工作。发挥立法机关在表达、平衡、调整社会利益等方面的重要作用。</t>
  </si>
  <si>
    <t>制定、修订、废止地方性法规数量</t>
  </si>
  <si>
    <t>全年立法调研数量</t>
  </si>
  <si>
    <t>反映全年立法调研人次</t>
  </si>
  <si>
    <t>全年执法检查数量</t>
  </si>
  <si>
    <t>反映全年执法检查人次</t>
  </si>
  <si>
    <t>全年检查、调研、考察数量法律、条例数量</t>
  </si>
  <si>
    <t>反映全年检查、调研、考察数量法律、条例数量</t>
  </si>
  <si>
    <t>立法相关工作指标完成时限</t>
  </si>
  <si>
    <t>反映法规案及项目的完成时间</t>
  </si>
  <si>
    <t>地方法规审议通过率</t>
  </si>
  <si>
    <t>反映地方法规审议通过率</t>
  </si>
  <si>
    <t>&gt;</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</si>
  <si>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</si>
  <si>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</si>
  <si>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</si>
  <si>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</si>
  <si>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</si>
  <si>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</si>
  <si>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</si>
  <si>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</si>
  <si>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</si>
  <si>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</si>
  <si>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</si>
  <si>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</si>
  <si>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</si>
  <si>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</si>
  <si>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</si>
  <si>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机关日常印刷服务</t>
  </si>
  <si>
    <t>公文用纸、资料汇编、信封印刷服务</t>
  </si>
  <si>
    <t>元</t>
  </si>
  <si>
    <t>人代会印刷项目</t>
  </si>
  <si>
    <t>机动车加油服务</t>
  </si>
  <si>
    <t>车辆加油、添加燃料服务</t>
  </si>
  <si>
    <t>机动车保险</t>
  </si>
  <si>
    <t>机动车保险服务</t>
  </si>
  <si>
    <t>机动车维修</t>
  </si>
  <si>
    <t>其他车辆维修和保养服务</t>
  </si>
  <si>
    <t>机关日常用复印纸</t>
  </si>
  <si>
    <t>复印纸</t>
  </si>
  <si>
    <t>固定资产采购经费</t>
  </si>
  <si>
    <t>空调机</t>
  </si>
  <si>
    <t>数字照相机</t>
  </si>
  <si>
    <t>台式计算机</t>
  </si>
  <si>
    <t>投影幕</t>
  </si>
  <si>
    <t>投影仪</t>
  </si>
  <si>
    <t>消毒杀菌用品</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</si>
  <si>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</si>
  <si>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</si>
  <si>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</si>
  <si>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</si>
  <si>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</si>
  <si>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</si>
  <si>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</si>
  <si>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</si>
  <si>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常委会聘请法律顾问</t>
  </si>
  <si>
    <t>B0101 法律顾问服务</t>
  </si>
  <si>
    <t>B 政府履职辅助性服务</t>
  </si>
  <si>
    <t>代表履职服务管理综合监督项目</t>
  </si>
  <si>
    <t>B0501 监督检查辅助服务</t>
  </si>
  <si>
    <t>新媒体内容维护</t>
  </si>
  <si>
    <t>A1501 公共信息服务</t>
  </si>
  <si>
    <t>A 公共服务</t>
  </si>
  <si>
    <t>《昆明人大》刊物编印</t>
  </si>
  <si>
    <t>A1502 公共公益宣传服务</t>
  </si>
  <si>
    <t>《人大之窗》昆明电视台专栏</t>
  </si>
  <si>
    <t>《人大之窗》昆明日报专版</t>
  </si>
  <si>
    <t>适时策划、制作专题宣传片，进行专题宣传报道</t>
  </si>
  <si>
    <t>掌上春城“人大视点”栏目宣传</t>
  </si>
  <si>
    <t>固定资产管理咨询服务</t>
  </si>
  <si>
    <t>B0801 咨询服务</t>
  </si>
  <si>
    <t>昆明市人大常委会大数据平台运维</t>
  </si>
  <si>
    <t>B1001 机关信息系统开发与维护服务</t>
  </si>
  <si>
    <t>昆明市人大代表建议办理系统数据运维项目</t>
  </si>
  <si>
    <t>昆明市人大常委会办公室信息化设备维护项目</t>
  </si>
  <si>
    <t>B1004 其他适合通过市场化方式提供的信息化服务</t>
  </si>
  <si>
    <t>昆明市人大常委会机关信息系统网络安全维护项目</t>
  </si>
  <si>
    <t>市人大常委会机关档案管理</t>
  </si>
  <si>
    <t>B1202 档案服务</t>
  </si>
  <si>
    <t>常委会会议厅智慧会议系统运维</t>
  </si>
  <si>
    <t>常委会议厅智慧会议系统运维费</t>
  </si>
  <si>
    <t>委托第三方评审政府规章及规范性文件</t>
  </si>
  <si>
    <t>引入第三方机构加强人大预算审查监督工作</t>
  </si>
  <si>
    <t>引入第三方机构加强政府债务审查监督咨询</t>
  </si>
  <si>
    <t>以购买服务形式，引入具有相当财会资质的会计师事务所或审计师事务所等第三方机构，对全市政府债务审查监督工作提供咨询服务，出具公正、独立、专业的咨询报告和提供专家服务。</t>
  </si>
  <si>
    <t>机动车维修保养服务</t>
  </si>
  <si>
    <t>B1101 维修保养服务</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</si>
  <si>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</si>
  <si>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</si>
  <si>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</si>
  <si>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</si>
  <si>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</si>
  <si>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</si>
  <si>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</si>
  <si>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</si>
  <si>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</si>
  <si>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</si>
  <si>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</si>
  <si>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</si>
  <si>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</si>
  <si>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</si>
  <si>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</si>
  <si>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</si>
  <si>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</si>
  <si>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</si>
  <si>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</si>
  <si>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</si>
  <si>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</si>
  <si>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</si>
  <si>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</si>
  <si>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</si>
  <si>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为认真做好代表议案建议督办工作，在今年内，在不超过500万元的预算资金内完成今年代表议案建议督办工作，确实提高代表建议办理工作的质量和水平。</t>
  </si>
  <si>
    <t>办理代表建议数量</t>
  </si>
  <si>
    <t>反映办理代表建议数量</t>
  </si>
  <si>
    <t>建议办理完成率</t>
  </si>
  <si>
    <t>反映建议办理完成率</t>
  </si>
  <si>
    <t>建议办理完成时间</t>
  </si>
  <si>
    <t>&lt;</t>
  </si>
  <si>
    <t>反映代表议案建议督办工作的完成时间</t>
  </si>
  <si>
    <t>建议所提民生项目得到推进落实</t>
  </si>
  <si>
    <t>促进经济社会发展和保障人民群众切身利益</t>
  </si>
  <si>
    <t>反映促进经济社会发展和保障人民群众切身利益</t>
  </si>
  <si>
    <t>代表满意度</t>
  </si>
  <si>
    <t>反映代表对代表议案建议督办的满意程度</t>
  </si>
  <si>
    <t>贯彻落实习近平新时代中国特色社会主义思想，践行全过程人民民主，健全市人大常委会征询立法意见的机制，为14个县区基层立法联系点提供经费保障。</t>
  </si>
  <si>
    <t>召开座谈会听取群众意见建议次数</t>
  </si>
  <si>
    <t>30</t>
  </si>
  <si>
    <t>个</t>
  </si>
  <si>
    <t>反映组织开展立法调研项目的数量。</t>
  </si>
  <si>
    <t>听取对立法工作的意见建议</t>
  </si>
  <si>
    <t>反映开展执法检查的法律、条例件数。</t>
  </si>
  <si>
    <t>提请审议批准、修改地方性法规件数</t>
  </si>
  <si>
    <t>反映提请审议批准的单行条例修改件数。</t>
  </si>
  <si>
    <t>补助基层立法联系点数量</t>
  </si>
  <si>
    <t>反映补助基层立法联系点数量</t>
  </si>
  <si>
    <t>立法计划完成率</t>
  </si>
  <si>
    <t>"反映立法工作的完成情况。立法计划完成率=立法完成数/立法计划数*100%"</t>
  </si>
  <si>
    <t>立法调研完成率</t>
  </si>
  <si>
    <t>"反映立法调研工作的完成情况。立法调研完成率=立法调研完成数/立法调研计划数*100%"</t>
  </si>
  <si>
    <t>立法时限达标率</t>
  </si>
  <si>
    <t>"反映立法工作按时完成的情况。立法时限达标率=立法过程未超时限项数/总项数*100%"</t>
  </si>
  <si>
    <t>"反映立法质量和立法水平的情况。地方法规审议通过率=审议通过数/提交审议数*100%"</t>
  </si>
  <si>
    <t>立法质量满意度</t>
  </si>
  <si>
    <t>反映代表、委员对立法质量的满意程度，即立法审议的表决赞成率。</t>
  </si>
  <si>
    <t>根据常委会年度工作要点和人事代表工委工作计划，在今年内不超出预算的情况下完成人事任免、代表联络、代表活动，工作调研、视察、检查等工作。</t>
  </si>
  <si>
    <t>经费拨付县区覆盖率</t>
  </si>
  <si>
    <t>反映应完成的人事任免、代表联络、代表活动、工作调研、视察、检查等工作的数量</t>
  </si>
  <si>
    <t>昆明市人大代表活动阵地示范点建设补助数量</t>
  </si>
  <si>
    <t>反映昆明市人大代表活动阵地示范点建设补助数量</t>
  </si>
  <si>
    <t>经费覆盖市人大代表人数</t>
  </si>
  <si>
    <t>400</t>
  </si>
  <si>
    <t>人</t>
  </si>
  <si>
    <t>反映经费覆盖市人大代表人数</t>
  </si>
  <si>
    <t>全市人大代表开展各类调研、视察等活动</t>
  </si>
  <si>
    <t>反映全市人大代表开展各类调研、视察等活动</t>
  </si>
  <si>
    <t>完成人事任免、代表联络、代表活动、工作调研、视察、检查等工作的时间</t>
  </si>
  <si>
    <t>反映完成人事任免、代表联络、代表活动、工作调研、视察、检查等工作的时间</t>
  </si>
  <si>
    <t>代表提出意见、建议数量</t>
  </si>
  <si>
    <t>200</t>
  </si>
  <si>
    <t>反映代表提出意见、建议数量</t>
  </si>
  <si>
    <t>反映代表满意度</t>
  </si>
  <si>
    <t xml:space="preserve">预算10表
</t>
  </si>
  <si>
    <t>资产类别</t>
  </si>
  <si>
    <t>资产分类代码.名称</t>
  </si>
  <si>
    <t>资产名称</t>
  </si>
  <si>
    <t>计量单位</t>
  </si>
  <si>
    <t>财政部门批复数（元）</t>
  </si>
  <si>
    <t>单价</t>
  </si>
  <si>
    <t>金额</t>
  </si>
  <si>
    <t>设备</t>
  </si>
  <si>
    <t>A02010105 台式计算机</t>
  </si>
  <si>
    <t>A02020200 投影仪</t>
  </si>
  <si>
    <t>A02020506 镜头及器材</t>
  </si>
  <si>
    <t>镜头及器材</t>
  </si>
  <si>
    <t>A02061804 空调机</t>
  </si>
  <si>
    <t>家具和用品</t>
  </si>
  <si>
    <t>A05049900 其他办公用品</t>
  </si>
  <si>
    <t>其他办公用品</t>
  </si>
  <si>
    <t>预算11表</t>
  </si>
  <si>
    <t>上级补助</t>
  </si>
  <si>
    <t>预算12表</t>
  </si>
  <si>
    <t>项目级次</t>
  </si>
  <si>
    <t>311 专项业务类</t>
  </si>
  <si>
    <t>本级</t>
  </si>
  <si>
    <t>313 事业发展类</t>
  </si>
  <si>
    <t>322 民生类</t>
  </si>
  <si>
    <t>对下</t>
  </si>
  <si>
    <t>323 事业发展类</t>
  </si>
  <si>
    <t/>
  </si>
</sst>
</file>

<file path=xl/styles.xml><?xml version="1.0" encoding="utf-8"?>
<styleSheet xmlns="http://schemas.openxmlformats.org/spreadsheetml/2006/main">
  <numFmts count="9">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yyyy/mm/dd"/>
    <numFmt numFmtId="177" formatCode="yyyy/mm/dd\ hh:mm:ss"/>
    <numFmt numFmtId="178" formatCode="hh:mm:ss"/>
    <numFmt numFmtId="179" formatCode="#,##0.00;\-#,##0.00;;@"/>
    <numFmt numFmtId="180" formatCode="#,##0;\-#,##0;;@"/>
  </numFmts>
  <fonts count="40">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9"/>
      <name val="宋体"/>
      <charset val="134"/>
    </font>
    <font>
      <sz val="10"/>
      <color rgb="FFFFFFFF"/>
      <name val="宋体"/>
      <charset val="134"/>
    </font>
    <font>
      <b/>
      <sz val="21"/>
      <color rgb="FF000000"/>
      <name val="宋体"/>
      <charset val="134"/>
    </font>
    <font>
      <sz val="11"/>
      <name val="宋体"/>
      <charset val="134"/>
      <scheme val="minor"/>
    </font>
    <font>
      <b/>
      <sz val="22"/>
      <name val="宋体"/>
      <charset val="134"/>
    </font>
    <font>
      <b/>
      <sz val="23"/>
      <name val="宋体"/>
      <charset val="134"/>
    </font>
    <font>
      <sz val="11"/>
      <name val="宋体"/>
      <charset val="134"/>
    </font>
    <font>
      <sz val="1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sz val="11"/>
      <color rgb="FFFF0000"/>
      <name val="宋体"/>
      <charset val="0"/>
      <scheme val="minor"/>
    </font>
    <font>
      <sz val="11"/>
      <color rgb="FF006100"/>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7">
    <xf numFmtId="0" fontId="0" fillId="0" borderId="0"/>
    <xf numFmtId="42" fontId="0" fillId="0" borderId="0" applyFont="0" applyFill="0" applyBorder="0" applyAlignment="0" applyProtection="0">
      <alignment vertical="center"/>
    </xf>
    <xf numFmtId="0" fontId="28" fillId="18" borderId="0" applyNumberFormat="0" applyBorder="0" applyAlignment="0" applyProtection="0">
      <alignment vertical="center"/>
    </xf>
    <xf numFmtId="0" fontId="25" fillId="5"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9" fillId="0" borderId="7">
      <alignment horizontal="right" vertical="center"/>
    </xf>
    <xf numFmtId="0" fontId="28" fillId="12" borderId="0" applyNumberFormat="0" applyBorder="0" applyAlignment="0" applyProtection="0">
      <alignment vertical="center"/>
    </xf>
    <xf numFmtId="0" fontId="29" fillId="9" borderId="0" applyNumberFormat="0" applyBorder="0" applyAlignment="0" applyProtection="0">
      <alignment vertical="center"/>
    </xf>
    <xf numFmtId="43" fontId="0" fillId="0" borderId="0" applyFont="0" applyFill="0" applyBorder="0" applyAlignment="0" applyProtection="0">
      <alignment vertical="center"/>
    </xf>
    <xf numFmtId="0" fontId="30" fillId="21"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176" fontId="9" fillId="0" borderId="7">
      <alignment horizontal="right" vertical="center"/>
    </xf>
    <xf numFmtId="0" fontId="38" fillId="0" borderId="0" applyNumberFormat="0" applyFill="0" applyBorder="0" applyAlignment="0" applyProtection="0">
      <alignment vertical="center"/>
    </xf>
    <xf numFmtId="0" fontId="0" fillId="4" borderId="17" applyNumberFormat="0" applyFont="0" applyAlignment="0" applyProtection="0">
      <alignment vertical="center"/>
    </xf>
    <xf numFmtId="0" fontId="30" fillId="27" borderId="0" applyNumberFormat="0" applyBorder="0" applyAlignment="0" applyProtection="0">
      <alignment vertical="center"/>
    </xf>
    <xf numFmtId="0" fontId="34"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2" fillId="0" borderId="15" applyNumberFormat="0" applyFill="0" applyAlignment="0" applyProtection="0">
      <alignment vertical="center"/>
    </xf>
    <xf numFmtId="0" fontId="27" fillId="0" borderId="15" applyNumberFormat="0" applyFill="0" applyAlignment="0" applyProtection="0">
      <alignment vertical="center"/>
    </xf>
    <xf numFmtId="0" fontId="30" fillId="20" borderId="0" applyNumberFormat="0" applyBorder="0" applyAlignment="0" applyProtection="0">
      <alignment vertical="center"/>
    </xf>
    <xf numFmtId="0" fontId="34" fillId="0" borderId="20" applyNumberFormat="0" applyFill="0" applyAlignment="0" applyProtection="0">
      <alignment vertical="center"/>
    </xf>
    <xf numFmtId="0" fontId="30" fillId="26" borderId="0" applyNumberFormat="0" applyBorder="0" applyAlignment="0" applyProtection="0">
      <alignment vertical="center"/>
    </xf>
    <xf numFmtId="0" fontId="31" fillId="3" borderId="19" applyNumberFormat="0" applyAlignment="0" applyProtection="0">
      <alignment vertical="center"/>
    </xf>
    <xf numFmtId="0" fontId="23" fillId="3" borderId="16" applyNumberFormat="0" applyAlignment="0" applyProtection="0">
      <alignment vertical="center"/>
    </xf>
    <xf numFmtId="0" fontId="36" fillId="23" borderId="21" applyNumberFormat="0" applyAlignment="0" applyProtection="0">
      <alignment vertical="center"/>
    </xf>
    <xf numFmtId="0" fontId="28" fillId="30" borderId="0" applyNumberFormat="0" applyBorder="0" applyAlignment="0" applyProtection="0">
      <alignment vertical="center"/>
    </xf>
    <xf numFmtId="0" fontId="30" fillId="33" borderId="0" applyNumberFormat="0" applyBorder="0" applyAlignment="0" applyProtection="0">
      <alignment vertical="center"/>
    </xf>
    <xf numFmtId="0" fontId="21" fillId="0" borderId="14" applyNumberFormat="0" applyFill="0" applyAlignment="0" applyProtection="0">
      <alignment vertical="center"/>
    </xf>
    <xf numFmtId="0" fontId="26" fillId="0" borderId="18" applyNumberFormat="0" applyFill="0" applyAlignment="0" applyProtection="0">
      <alignment vertical="center"/>
    </xf>
    <xf numFmtId="0" fontId="33" fillId="22" borderId="0" applyNumberFormat="0" applyBorder="0" applyAlignment="0" applyProtection="0">
      <alignment vertical="center"/>
    </xf>
    <xf numFmtId="0" fontId="39" fillId="25" borderId="0" applyNumberFormat="0" applyBorder="0" applyAlignment="0" applyProtection="0">
      <alignment vertical="center"/>
    </xf>
    <xf numFmtId="10" fontId="9" fillId="0" borderId="7">
      <alignment horizontal="right" vertical="center"/>
    </xf>
    <xf numFmtId="0" fontId="28" fillId="17" borderId="0" applyNumberFormat="0" applyBorder="0" applyAlignment="0" applyProtection="0">
      <alignment vertical="center"/>
    </xf>
    <xf numFmtId="0" fontId="30" fillId="15" borderId="0" applyNumberFormat="0" applyBorder="0" applyAlignment="0" applyProtection="0">
      <alignment vertical="center"/>
    </xf>
    <xf numFmtId="0" fontId="28" fillId="16" borderId="0" applyNumberFormat="0" applyBorder="0" applyAlignment="0" applyProtection="0">
      <alignment vertical="center"/>
    </xf>
    <xf numFmtId="0" fontId="28" fillId="11" borderId="0" applyNumberFormat="0" applyBorder="0" applyAlignment="0" applyProtection="0">
      <alignment vertical="center"/>
    </xf>
    <xf numFmtId="0" fontId="28" fillId="29" borderId="0" applyNumberFormat="0" applyBorder="0" applyAlignment="0" applyProtection="0">
      <alignment vertical="center"/>
    </xf>
    <xf numFmtId="0" fontId="28" fillId="8" borderId="0" applyNumberFormat="0" applyBorder="0" applyAlignment="0" applyProtection="0">
      <alignment vertical="center"/>
    </xf>
    <xf numFmtId="0" fontId="30" fillId="14" borderId="0" applyNumberFormat="0" applyBorder="0" applyAlignment="0" applyProtection="0">
      <alignment vertical="center"/>
    </xf>
    <xf numFmtId="0" fontId="30" fillId="32" borderId="0" applyNumberFormat="0" applyBorder="0" applyAlignment="0" applyProtection="0">
      <alignment vertical="center"/>
    </xf>
    <xf numFmtId="0" fontId="28" fillId="28" borderId="0" applyNumberFormat="0" applyBorder="0" applyAlignment="0" applyProtection="0">
      <alignment vertical="center"/>
    </xf>
    <xf numFmtId="0" fontId="28" fillId="7" borderId="0" applyNumberFormat="0" applyBorder="0" applyAlignment="0" applyProtection="0">
      <alignment vertical="center"/>
    </xf>
    <xf numFmtId="0" fontId="30" fillId="13" borderId="0" applyNumberFormat="0" applyBorder="0" applyAlignment="0" applyProtection="0">
      <alignment vertical="center"/>
    </xf>
    <xf numFmtId="0" fontId="28" fillId="10" borderId="0" applyNumberFormat="0" applyBorder="0" applyAlignment="0" applyProtection="0">
      <alignment vertical="center"/>
    </xf>
    <xf numFmtId="0" fontId="30" fillId="19" borderId="0" applyNumberFormat="0" applyBorder="0" applyAlignment="0" applyProtection="0">
      <alignment vertical="center"/>
    </xf>
    <xf numFmtId="0" fontId="30" fillId="31" borderId="0" applyNumberFormat="0" applyBorder="0" applyAlignment="0" applyProtection="0">
      <alignment vertical="center"/>
    </xf>
    <xf numFmtId="0" fontId="28" fillId="6" borderId="0" applyNumberFormat="0" applyBorder="0" applyAlignment="0" applyProtection="0">
      <alignment vertical="center"/>
    </xf>
    <xf numFmtId="0" fontId="30" fillId="24" borderId="0" applyNumberFormat="0" applyBorder="0" applyAlignment="0" applyProtection="0">
      <alignment vertical="center"/>
    </xf>
    <xf numFmtId="179" fontId="9" fillId="0" borderId="7">
      <alignment horizontal="right" vertical="center"/>
    </xf>
    <xf numFmtId="49" fontId="9" fillId="0" borderId="7">
      <alignment horizontal="left" vertical="center" wrapText="1"/>
    </xf>
    <xf numFmtId="179" fontId="9" fillId="0" borderId="7">
      <alignment horizontal="right" vertical="center"/>
    </xf>
    <xf numFmtId="178" fontId="9" fillId="0" borderId="7">
      <alignment horizontal="right" vertical="center"/>
    </xf>
    <xf numFmtId="180" fontId="9" fillId="0" borderId="7">
      <alignment horizontal="right" vertical="center"/>
    </xf>
  </cellStyleXfs>
  <cellXfs count="213">
    <xf numFmtId="0" fontId="0" fillId="0" borderId="0" xfId="0" applyFont="1" applyBorder="1"/>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3"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9"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9" fillId="0" borderId="11" xfId="0" applyFont="1" applyBorder="1" applyAlignment="1" applyProtection="1">
      <alignment horizontal="left" vertical="center"/>
      <protection locked="0"/>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9" fontId="5" fillId="0" borderId="0" xfId="0" applyNumberFormat="1" applyFont="1" applyBorder="1" applyAlignment="1">
      <alignment horizontal="left" vertical="center"/>
    </xf>
    <xf numFmtId="0" fontId="2" fillId="0" borderId="0" xfId="0" applyFont="1" applyBorder="1" applyAlignment="1">
      <alignment horizontal="right"/>
    </xf>
    <xf numFmtId="0" fontId="10" fillId="0" borderId="0" xfId="0" applyFont="1" applyBorder="1" applyAlignment="1" applyProtection="1">
      <alignment horizontal="right"/>
      <protection locked="0"/>
    </xf>
    <xf numFmtId="49" fontId="10" fillId="0" borderId="0" xfId="0" applyNumberFormat="1" applyFont="1" applyBorder="1" applyProtection="1">
      <protection locked="0"/>
    </xf>
    <xf numFmtId="0" fontId="1" fillId="0" borderId="0" xfId="0" applyFont="1" applyBorder="1" applyAlignment="1">
      <alignment horizontal="right"/>
    </xf>
    <xf numFmtId="0" fontId="11" fillId="0" borderId="0"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protection locked="0"/>
    </xf>
    <xf numFmtId="0" fontId="11"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2" fillId="0" borderId="0" xfId="0" applyFont="1" applyBorder="1"/>
    <xf numFmtId="0" fontId="13" fillId="0" borderId="0" xfId="0" applyFont="1" applyBorder="1" applyAlignment="1">
      <alignment horizontal="center" vertical="center"/>
    </xf>
    <xf numFmtId="0" fontId="14" fillId="0" borderId="0" xfId="0" applyFont="1" applyBorder="1" applyAlignment="1">
      <alignment horizontal="center" vertical="center"/>
    </xf>
    <xf numFmtId="0" fontId="14" fillId="0" borderId="0" xfId="0" applyFont="1" applyBorder="1" applyAlignment="1" applyProtection="1">
      <alignment horizontal="center" vertical="center"/>
      <protection locked="0"/>
    </xf>
    <xf numFmtId="0" fontId="9" fillId="0" borderId="0"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15" fillId="0" borderId="7" xfId="0" applyFont="1" applyBorder="1" applyAlignment="1" applyProtection="1">
      <alignment horizontal="center" vertical="center"/>
      <protection locked="0"/>
    </xf>
    <xf numFmtId="0" fontId="16" fillId="0" borderId="7" xfId="0" applyFont="1" applyBorder="1" applyAlignment="1">
      <alignment horizontal="center" vertical="center" wrapText="1"/>
    </xf>
    <xf numFmtId="0" fontId="16" fillId="0" borderId="7" xfId="0" applyFont="1" applyBorder="1" applyAlignment="1" applyProtection="1">
      <alignment horizontal="center" vertical="center"/>
      <protection locked="0"/>
    </xf>
    <xf numFmtId="0" fontId="9" fillId="0" borderId="7" xfId="0" applyFont="1" applyBorder="1" applyAlignment="1">
      <alignment horizontal="left" vertical="center" wrapText="1"/>
    </xf>
    <xf numFmtId="0" fontId="9" fillId="0" borderId="7" xfId="0" applyFont="1" applyBorder="1" applyAlignment="1">
      <alignment vertical="center" wrapText="1"/>
    </xf>
    <xf numFmtId="0" fontId="9" fillId="0" borderId="7" xfId="0" applyFont="1" applyBorder="1" applyAlignment="1">
      <alignment horizontal="center" vertical="center" wrapText="1"/>
    </xf>
    <xf numFmtId="0" fontId="9" fillId="2" borderId="7" xfId="0" applyFont="1" applyFill="1" applyBorder="1" applyAlignment="1" applyProtection="1">
      <alignment horizontal="center" vertical="center"/>
      <protection locked="0"/>
    </xf>
    <xf numFmtId="0" fontId="9" fillId="0" borderId="7" xfId="0" applyFont="1" applyBorder="1" applyAlignment="1">
      <alignment horizontal="left" vertical="center" wrapText="1" indent="1"/>
    </xf>
    <xf numFmtId="0" fontId="9" fillId="2" borderId="7" xfId="0" applyFont="1" applyFill="1" applyBorder="1" applyAlignment="1" applyProtection="1">
      <alignment horizontal="left" vertical="center" wrapText="1"/>
      <protection locked="0"/>
    </xf>
    <xf numFmtId="0" fontId="9" fillId="0" borderId="7" xfId="0" applyFont="1" applyBorder="1" applyAlignment="1">
      <alignment horizontal="left" vertical="center" wrapText="1" indent="2"/>
    </xf>
    <xf numFmtId="0" fontId="9" fillId="0" borderId="0" xfId="0" applyFont="1" applyBorder="1" applyAlignment="1" applyProtection="1">
      <alignment horizontal="right" vertical="center"/>
      <protection locked="0"/>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7"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8" fillId="0" borderId="7" xfId="0" applyFont="1" applyBorder="1" applyAlignment="1" applyProtection="1">
      <alignment horizontal="center" vertical="center" wrapText="1"/>
      <protection locked="0"/>
    </xf>
    <xf numFmtId="0" fontId="18"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9" fillId="0" borderId="7" xfId="0" applyFont="1" applyBorder="1" applyAlignment="1">
      <alignment horizontal="center" vertical="center"/>
    </xf>
    <xf numFmtId="0" fontId="19" fillId="0" borderId="7" xfId="0" applyFont="1" applyBorder="1" applyAlignment="1" applyProtection="1">
      <alignment horizontal="center" vertical="center" wrapText="1"/>
      <protection locked="0"/>
    </xf>
    <xf numFmtId="179" fontId="20" fillId="0" borderId="7" xfId="0" applyNumberFormat="1" applyFont="1" applyBorder="1" applyAlignment="1">
      <alignment horizontal="right" vertical="center"/>
    </xf>
    <xf numFmtId="0" fontId="18" fillId="2" borderId="1" xfId="0" applyFont="1" applyFill="1" applyBorder="1" applyAlignment="1">
      <alignment horizontal="center" vertical="center"/>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18" fillId="2" borderId="6" xfId="0" applyFont="1" applyFill="1" applyBorder="1" applyAlignment="1" applyProtection="1">
      <alignment horizontal="center" vertical="center" wrapText="1"/>
      <protection locked="0"/>
    </xf>
    <xf numFmtId="0" fontId="18" fillId="0" borderId="6"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D36"/>
  <sheetViews>
    <sheetView showGridLines="0" showZeros="0" topLeftCell="A3" workbookViewId="0">
      <selection activeCell="A1" sqref="A1"/>
    </sheetView>
  </sheetViews>
  <sheetFormatPr defaultColWidth="8.575" defaultRowHeight="12.75" customHeight="1" outlineLevelCol="3"/>
  <cols>
    <col min="1" max="4" width="41" customWidth="1"/>
  </cols>
  <sheetData>
    <row r="1" ht="15" customHeight="1" spans="1:4">
      <c r="A1" s="45"/>
      <c r="B1" s="45"/>
      <c r="C1" s="45"/>
      <c r="D1" s="63" t="s">
        <v>0</v>
      </c>
    </row>
    <row r="2" ht="41.25" customHeight="1" spans="1:1">
      <c r="A2" s="40" t="str">
        <f>"2025"&amp;"年部门财务收支预算总表"</f>
        <v>2025年部门财务收支预算总表</v>
      </c>
    </row>
    <row r="3" ht="17.25" customHeight="1" spans="1:4">
      <c r="A3" s="43" t="str">
        <f>"单位名称："&amp;"昆明市人民代表大会常务委员会办公室"</f>
        <v>单位名称：昆明市人民代表大会常务委员会办公室</v>
      </c>
      <c r="B3" s="177"/>
      <c r="D3" s="157" t="s">
        <v>1</v>
      </c>
    </row>
    <row r="4" ht="23.25" customHeight="1" spans="1:4">
      <c r="A4" s="178" t="s">
        <v>2</v>
      </c>
      <c r="B4" s="179"/>
      <c r="C4" s="178" t="s">
        <v>3</v>
      </c>
      <c r="D4" s="179"/>
    </row>
    <row r="5" ht="24" customHeight="1" spans="1:4">
      <c r="A5" s="178" t="s">
        <v>4</v>
      </c>
      <c r="B5" s="178" t="s">
        <v>5</v>
      </c>
      <c r="C5" s="178" t="s">
        <v>6</v>
      </c>
      <c r="D5" s="178" t="s">
        <v>5</v>
      </c>
    </row>
    <row r="6" ht="17.25" customHeight="1" spans="1:4">
      <c r="A6" s="180" t="s">
        <v>7</v>
      </c>
      <c r="B6" s="81">
        <v>53066361.36</v>
      </c>
      <c r="C6" s="180" t="s">
        <v>8</v>
      </c>
      <c r="D6" s="81">
        <v>39835181.36</v>
      </c>
    </row>
    <row r="7" ht="17.25" customHeight="1" spans="1:4">
      <c r="A7" s="180" t="s">
        <v>9</v>
      </c>
      <c r="B7" s="81"/>
      <c r="C7" s="180" t="s">
        <v>10</v>
      </c>
      <c r="D7" s="81"/>
    </row>
    <row r="8" ht="17.25" customHeight="1" spans="1:4">
      <c r="A8" s="180" t="s">
        <v>11</v>
      </c>
      <c r="B8" s="81"/>
      <c r="C8" s="212" t="s">
        <v>12</v>
      </c>
      <c r="D8" s="81"/>
    </row>
    <row r="9" ht="17.25" customHeight="1" spans="1:4">
      <c r="A9" s="180" t="s">
        <v>13</v>
      </c>
      <c r="B9" s="81"/>
      <c r="C9" s="212" t="s">
        <v>14</v>
      </c>
      <c r="D9" s="81"/>
    </row>
    <row r="10" ht="17.25" customHeight="1" spans="1:4">
      <c r="A10" s="180" t="s">
        <v>15</v>
      </c>
      <c r="B10" s="81"/>
      <c r="C10" s="212" t="s">
        <v>16</v>
      </c>
      <c r="D10" s="81"/>
    </row>
    <row r="11" ht="17.25" customHeight="1" spans="1:4">
      <c r="A11" s="180" t="s">
        <v>17</v>
      </c>
      <c r="B11" s="81"/>
      <c r="C11" s="212" t="s">
        <v>18</v>
      </c>
      <c r="D11" s="81"/>
    </row>
    <row r="12" ht="17.25" customHeight="1" spans="1:4">
      <c r="A12" s="180" t="s">
        <v>19</v>
      </c>
      <c r="B12" s="81"/>
      <c r="C12" s="31" t="s">
        <v>20</v>
      </c>
      <c r="D12" s="81"/>
    </row>
    <row r="13" ht="17.25" customHeight="1" spans="1:4">
      <c r="A13" s="180" t="s">
        <v>21</v>
      </c>
      <c r="B13" s="81"/>
      <c r="C13" s="31" t="s">
        <v>22</v>
      </c>
      <c r="D13" s="81">
        <v>7593704</v>
      </c>
    </row>
    <row r="14" ht="17.25" customHeight="1" spans="1:4">
      <c r="A14" s="180" t="s">
        <v>23</v>
      </c>
      <c r="B14" s="81"/>
      <c r="C14" s="31" t="s">
        <v>24</v>
      </c>
      <c r="D14" s="81">
        <v>3013876</v>
      </c>
    </row>
    <row r="15" ht="17.25" customHeight="1" spans="1:4">
      <c r="A15" s="180" t="s">
        <v>25</v>
      </c>
      <c r="B15" s="81"/>
      <c r="C15" s="31" t="s">
        <v>26</v>
      </c>
      <c r="D15" s="81"/>
    </row>
    <row r="16" ht="17.25" customHeight="1" spans="1:4">
      <c r="A16" s="162"/>
      <c r="B16" s="81"/>
      <c r="C16" s="31" t="s">
        <v>27</v>
      </c>
      <c r="D16" s="81"/>
    </row>
    <row r="17" ht="17.25" customHeight="1" spans="1:4">
      <c r="A17" s="181"/>
      <c r="B17" s="81"/>
      <c r="C17" s="31" t="s">
        <v>28</v>
      </c>
      <c r="D17" s="81"/>
    </row>
    <row r="18" ht="17.25" customHeight="1" spans="1:4">
      <c r="A18" s="181"/>
      <c r="B18" s="81"/>
      <c r="C18" s="31" t="s">
        <v>29</v>
      </c>
      <c r="D18" s="81"/>
    </row>
    <row r="19" ht="17.25" customHeight="1" spans="1:4">
      <c r="A19" s="181"/>
      <c r="B19" s="81"/>
      <c r="C19" s="31" t="s">
        <v>30</v>
      </c>
      <c r="D19" s="81"/>
    </row>
    <row r="20" ht="17.25" customHeight="1" spans="1:4">
      <c r="A20" s="181"/>
      <c r="B20" s="81"/>
      <c r="C20" s="31" t="s">
        <v>31</v>
      </c>
      <c r="D20" s="81"/>
    </row>
    <row r="21" ht="17.25" customHeight="1" spans="1:4">
      <c r="A21" s="181"/>
      <c r="B21" s="81"/>
      <c r="C21" s="31" t="s">
        <v>32</v>
      </c>
      <c r="D21" s="81"/>
    </row>
    <row r="22" ht="17.25" customHeight="1" spans="1:4">
      <c r="A22" s="181"/>
      <c r="B22" s="81"/>
      <c r="C22" s="31" t="s">
        <v>33</v>
      </c>
      <c r="D22" s="81"/>
    </row>
    <row r="23" ht="17.25" customHeight="1" spans="1:4">
      <c r="A23" s="181"/>
      <c r="B23" s="81"/>
      <c r="C23" s="31" t="s">
        <v>34</v>
      </c>
      <c r="D23" s="81"/>
    </row>
    <row r="24" ht="17.25" customHeight="1" spans="1:4">
      <c r="A24" s="181"/>
      <c r="B24" s="81"/>
      <c r="C24" s="31" t="s">
        <v>35</v>
      </c>
      <c r="D24" s="81">
        <v>2623600</v>
      </c>
    </row>
    <row r="25" ht="17.25" customHeight="1" spans="1:4">
      <c r="A25" s="181"/>
      <c r="B25" s="81"/>
      <c r="C25" s="31" t="s">
        <v>36</v>
      </c>
      <c r="D25" s="81"/>
    </row>
    <row r="26" ht="17.25" customHeight="1" spans="1:4">
      <c r="A26" s="181"/>
      <c r="B26" s="81"/>
      <c r="C26" s="162" t="s">
        <v>37</v>
      </c>
      <c r="D26" s="81"/>
    </row>
    <row r="27" ht="17.25" customHeight="1" spans="1:4">
      <c r="A27" s="181"/>
      <c r="B27" s="81"/>
      <c r="C27" s="31" t="s">
        <v>38</v>
      </c>
      <c r="D27" s="81"/>
    </row>
    <row r="28" ht="16.5" customHeight="1" spans="1:4">
      <c r="A28" s="181"/>
      <c r="B28" s="81"/>
      <c r="C28" s="31" t="s">
        <v>39</v>
      </c>
      <c r="D28" s="81"/>
    </row>
    <row r="29" ht="16.5" customHeight="1" spans="1:4">
      <c r="A29" s="181"/>
      <c r="B29" s="81"/>
      <c r="C29" s="162" t="s">
        <v>40</v>
      </c>
      <c r="D29" s="81"/>
    </row>
    <row r="30" ht="17.25" customHeight="1" spans="1:4">
      <c r="A30" s="181"/>
      <c r="B30" s="81"/>
      <c r="C30" s="162" t="s">
        <v>41</v>
      </c>
      <c r="D30" s="81"/>
    </row>
    <row r="31" ht="17.25" customHeight="1" spans="1:4">
      <c r="A31" s="181"/>
      <c r="B31" s="81"/>
      <c r="C31" s="31" t="s">
        <v>42</v>
      </c>
      <c r="D31" s="81"/>
    </row>
    <row r="32" ht="16.5" customHeight="1" spans="1:4">
      <c r="A32" s="181" t="s">
        <v>43</v>
      </c>
      <c r="B32" s="81">
        <v>53066361.36</v>
      </c>
      <c r="C32" s="181" t="s">
        <v>44</v>
      </c>
      <c r="D32" s="81">
        <v>53066361.36</v>
      </c>
    </row>
    <row r="33" ht="16.5" customHeight="1" spans="1:4">
      <c r="A33" s="162" t="s">
        <v>45</v>
      </c>
      <c r="B33" s="81"/>
      <c r="C33" s="162" t="s">
        <v>46</v>
      </c>
      <c r="D33" s="81"/>
    </row>
    <row r="34" ht="16.5" customHeight="1" spans="1:4">
      <c r="A34" s="31" t="s">
        <v>47</v>
      </c>
      <c r="B34" s="81"/>
      <c r="C34" s="31" t="s">
        <v>47</v>
      </c>
      <c r="D34" s="81"/>
    </row>
    <row r="35" ht="16.5" customHeight="1" spans="1:4">
      <c r="A35" s="31" t="s">
        <v>48</v>
      </c>
      <c r="B35" s="81"/>
      <c r="C35" s="31" t="s">
        <v>49</v>
      </c>
      <c r="D35" s="81"/>
    </row>
    <row r="36" ht="16.5" customHeight="1" spans="1:4">
      <c r="A36" s="182" t="s">
        <v>50</v>
      </c>
      <c r="B36" s="81">
        <v>53066361.36</v>
      </c>
      <c r="C36" s="182" t="s">
        <v>51</v>
      </c>
      <c r="D36" s="81">
        <v>53066361.36</v>
      </c>
    </row>
  </sheetData>
  <mergeCells count="4">
    <mergeCell ref="A2:D2"/>
    <mergeCell ref="A3:B3"/>
    <mergeCell ref="A4:B4"/>
    <mergeCell ref="C4:D4"/>
  </mergeCells>
  <printOptions horizontalCentered="1"/>
  <pageMargins left="0.959027777777778" right="0.959027777777778" top="0.71875" bottom="0.71875"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F9"/>
  <sheetViews>
    <sheetView showZeros="0" workbookViewId="0">
      <selection activeCell="A1" sqref="A1"/>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21">
        <v>1</v>
      </c>
      <c r="B1" s="122">
        <v>0</v>
      </c>
      <c r="C1" s="121">
        <v>1</v>
      </c>
      <c r="D1" s="123"/>
      <c r="E1" s="123"/>
      <c r="F1" s="120" t="s">
        <v>464</v>
      </c>
    </row>
    <row r="2" ht="42" customHeight="1" spans="1:6">
      <c r="A2" s="124" t="str">
        <f>"2025"&amp;"年部门政府性基金预算支出预算表"</f>
        <v>2025年部门政府性基金预算支出预算表</v>
      </c>
      <c r="B2" s="124" t="s">
        <v>465</v>
      </c>
      <c r="C2" s="125"/>
      <c r="D2" s="126"/>
      <c r="E2" s="126"/>
      <c r="F2" s="126"/>
    </row>
    <row r="3" ht="13.5" customHeight="1" spans="1:6">
      <c r="A3" s="4" t="str">
        <f>"单位名称："&amp;"昆明市人民代表大会常务委员会办公室"</f>
        <v>单位名称：昆明市人民代表大会常务委员会办公室</v>
      </c>
      <c r="B3" s="4" t="s">
        <v>466</v>
      </c>
      <c r="C3" s="121"/>
      <c r="D3" s="123"/>
      <c r="E3" s="123"/>
      <c r="F3" s="120" t="s">
        <v>1</v>
      </c>
    </row>
    <row r="4" ht="19.5" customHeight="1" spans="1:6">
      <c r="A4" s="127" t="s">
        <v>190</v>
      </c>
      <c r="B4" s="128" t="s">
        <v>73</v>
      </c>
      <c r="C4" s="127" t="s">
        <v>74</v>
      </c>
      <c r="D4" s="10" t="s">
        <v>467</v>
      </c>
      <c r="E4" s="11"/>
      <c r="F4" s="12"/>
    </row>
    <row r="5" ht="18.75" customHeight="1" spans="1:6">
      <c r="A5" s="129"/>
      <c r="B5" s="130"/>
      <c r="C5" s="129"/>
      <c r="D5" s="15" t="s">
        <v>55</v>
      </c>
      <c r="E5" s="10" t="s">
        <v>76</v>
      </c>
      <c r="F5" s="15" t="s">
        <v>77</v>
      </c>
    </row>
    <row r="6" ht="18.75" customHeight="1" spans="1:6">
      <c r="A6" s="67">
        <v>1</v>
      </c>
      <c r="B6" s="131" t="s">
        <v>84</v>
      </c>
      <c r="C6" s="67">
        <v>3</v>
      </c>
      <c r="D6" s="132">
        <v>4</v>
      </c>
      <c r="E6" s="132">
        <v>5</v>
      </c>
      <c r="F6" s="132">
        <v>6</v>
      </c>
    </row>
    <row r="7" ht="21" customHeight="1" spans="1:6">
      <c r="A7" s="20"/>
      <c r="B7" s="20"/>
      <c r="C7" s="20"/>
      <c r="D7" s="81"/>
      <c r="E7" s="81"/>
      <c r="F7" s="81"/>
    </row>
    <row r="8" ht="21" customHeight="1" spans="1:6">
      <c r="A8" s="20"/>
      <c r="B8" s="20"/>
      <c r="C8" s="20"/>
      <c r="D8" s="81"/>
      <c r="E8" s="81"/>
      <c r="F8" s="81"/>
    </row>
    <row r="9" ht="18.75" customHeight="1" spans="1:6">
      <c r="A9" s="133" t="s">
        <v>180</v>
      </c>
      <c r="B9" s="133" t="s">
        <v>180</v>
      </c>
      <c r="C9" s="134" t="s">
        <v>180</v>
      </c>
      <c r="D9" s="81"/>
      <c r="E9" s="81"/>
      <c r="F9" s="81"/>
    </row>
  </sheetData>
  <mergeCells count="7">
    <mergeCell ref="A2:F2"/>
    <mergeCell ref="A3:C3"/>
    <mergeCell ref="D4:F4"/>
    <mergeCell ref="A9:C9"/>
    <mergeCell ref="A4:A5"/>
    <mergeCell ref="B4:B5"/>
    <mergeCell ref="C4:C5"/>
  </mergeCells>
  <printOptions horizontalCentered="1"/>
  <pageMargins left="0.36875" right="0.36875" top="0.559027777777778" bottom="0.559027777777778" header="0.479166666666667" footer="0.479166666666667"/>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S21"/>
  <sheetViews>
    <sheetView showZeros="0" workbookViewId="0">
      <selection activeCell="D13" sqref="D13"/>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85"/>
      <c r="C1" s="85"/>
      <c r="R1" s="2"/>
      <c r="S1" s="2" t="s">
        <v>468</v>
      </c>
    </row>
    <row r="2" ht="41.25" customHeight="1" spans="1:19">
      <c r="A2" s="74" t="str">
        <f>"2025"&amp;"年部门政府采购预算表"</f>
        <v>2025年部门政府采购预算表</v>
      </c>
      <c r="B2" s="65"/>
      <c r="C2" s="65"/>
      <c r="D2" s="3"/>
      <c r="E2" s="3"/>
      <c r="F2" s="3"/>
      <c r="G2" s="3"/>
      <c r="H2" s="3"/>
      <c r="I2" s="3"/>
      <c r="J2" s="3"/>
      <c r="K2" s="3"/>
      <c r="L2" s="3"/>
      <c r="M2" s="65"/>
      <c r="N2" s="3"/>
      <c r="O2" s="3"/>
      <c r="P2" s="65"/>
      <c r="Q2" s="3"/>
      <c r="R2" s="65"/>
      <c r="S2" s="65"/>
    </row>
    <row r="3" ht="18.75" customHeight="1" spans="1:19">
      <c r="A3" s="113" t="str">
        <f>"单位名称："&amp;"昆明市人民代表大会常务委员会办公室"</f>
        <v>单位名称：昆明市人民代表大会常务委员会办公室</v>
      </c>
      <c r="B3" s="87"/>
      <c r="C3" s="87"/>
      <c r="D3" s="6"/>
      <c r="E3" s="6"/>
      <c r="F3" s="6"/>
      <c r="G3" s="6"/>
      <c r="H3" s="6"/>
      <c r="I3" s="6"/>
      <c r="J3" s="6"/>
      <c r="K3" s="6"/>
      <c r="L3" s="6"/>
      <c r="R3" s="7"/>
      <c r="S3" s="120" t="s">
        <v>1</v>
      </c>
    </row>
    <row r="4" ht="15.75" customHeight="1" spans="1:19">
      <c r="A4" s="9" t="s">
        <v>189</v>
      </c>
      <c r="B4" s="88" t="s">
        <v>190</v>
      </c>
      <c r="C4" s="88" t="s">
        <v>469</v>
      </c>
      <c r="D4" s="89" t="s">
        <v>470</v>
      </c>
      <c r="E4" s="89" t="s">
        <v>471</v>
      </c>
      <c r="F4" s="89" t="s">
        <v>472</v>
      </c>
      <c r="G4" s="89" t="s">
        <v>473</v>
      </c>
      <c r="H4" s="89" t="s">
        <v>474</v>
      </c>
      <c r="I4" s="103" t="s">
        <v>197</v>
      </c>
      <c r="J4" s="103"/>
      <c r="K4" s="103"/>
      <c r="L4" s="103"/>
      <c r="M4" s="104"/>
      <c r="N4" s="103"/>
      <c r="O4" s="103"/>
      <c r="P4" s="82"/>
      <c r="Q4" s="103"/>
      <c r="R4" s="104"/>
      <c r="S4" s="83"/>
    </row>
    <row r="5" ht="17.25" customHeight="1" spans="1:19">
      <c r="A5" s="14"/>
      <c r="B5" s="90"/>
      <c r="C5" s="90"/>
      <c r="D5" s="91"/>
      <c r="E5" s="91"/>
      <c r="F5" s="91"/>
      <c r="G5" s="91"/>
      <c r="H5" s="91"/>
      <c r="I5" s="91" t="s">
        <v>55</v>
      </c>
      <c r="J5" s="91" t="s">
        <v>58</v>
      </c>
      <c r="K5" s="91" t="s">
        <v>475</v>
      </c>
      <c r="L5" s="91" t="s">
        <v>476</v>
      </c>
      <c r="M5" s="105" t="s">
        <v>477</v>
      </c>
      <c r="N5" s="106" t="s">
        <v>478</v>
      </c>
      <c r="O5" s="106"/>
      <c r="P5" s="111"/>
      <c r="Q5" s="106"/>
      <c r="R5" s="112"/>
      <c r="S5" s="92"/>
    </row>
    <row r="6" ht="54" customHeight="1" spans="1:19">
      <c r="A6" s="17"/>
      <c r="B6" s="92"/>
      <c r="C6" s="92"/>
      <c r="D6" s="93"/>
      <c r="E6" s="93"/>
      <c r="F6" s="93"/>
      <c r="G6" s="93"/>
      <c r="H6" s="93"/>
      <c r="I6" s="93"/>
      <c r="J6" s="93" t="s">
        <v>57</v>
      </c>
      <c r="K6" s="93"/>
      <c r="L6" s="93"/>
      <c r="M6" s="107"/>
      <c r="N6" s="93" t="s">
        <v>57</v>
      </c>
      <c r="O6" s="93" t="s">
        <v>64</v>
      </c>
      <c r="P6" s="92" t="s">
        <v>65</v>
      </c>
      <c r="Q6" s="93" t="s">
        <v>66</v>
      </c>
      <c r="R6" s="107" t="s">
        <v>67</v>
      </c>
      <c r="S6" s="92" t="s">
        <v>68</v>
      </c>
    </row>
    <row r="7" ht="18" customHeight="1" spans="1:19">
      <c r="A7" s="114">
        <v>1</v>
      </c>
      <c r="B7" s="114" t="s">
        <v>84</v>
      </c>
      <c r="C7" s="115">
        <v>3</v>
      </c>
      <c r="D7" s="115">
        <v>4</v>
      </c>
      <c r="E7" s="114">
        <v>5</v>
      </c>
      <c r="F7" s="114">
        <v>6</v>
      </c>
      <c r="G7" s="114">
        <v>7</v>
      </c>
      <c r="H7" s="114">
        <v>8</v>
      </c>
      <c r="I7" s="114">
        <v>9</v>
      </c>
      <c r="J7" s="114">
        <v>10</v>
      </c>
      <c r="K7" s="114">
        <v>11</v>
      </c>
      <c r="L7" s="114">
        <v>12</v>
      </c>
      <c r="M7" s="114">
        <v>13</v>
      </c>
      <c r="N7" s="114">
        <v>14</v>
      </c>
      <c r="O7" s="114">
        <v>15</v>
      </c>
      <c r="P7" s="114">
        <v>16</v>
      </c>
      <c r="Q7" s="114">
        <v>17</v>
      </c>
      <c r="R7" s="114">
        <v>18</v>
      </c>
      <c r="S7" s="114">
        <v>19</v>
      </c>
    </row>
    <row r="8" ht="21" customHeight="1" spans="1:19">
      <c r="A8" s="94" t="s">
        <v>70</v>
      </c>
      <c r="B8" s="95" t="s">
        <v>70</v>
      </c>
      <c r="C8" s="95" t="s">
        <v>293</v>
      </c>
      <c r="D8" s="96" t="s">
        <v>479</v>
      </c>
      <c r="E8" s="96" t="s">
        <v>480</v>
      </c>
      <c r="F8" s="96" t="s">
        <v>481</v>
      </c>
      <c r="G8" s="116">
        <v>143000</v>
      </c>
      <c r="H8" s="81">
        <v>423000</v>
      </c>
      <c r="I8" s="81">
        <v>143000</v>
      </c>
      <c r="J8" s="81">
        <v>143000</v>
      </c>
      <c r="K8" s="81"/>
      <c r="L8" s="81"/>
      <c r="M8" s="81"/>
      <c r="N8" s="81"/>
      <c r="O8" s="81"/>
      <c r="P8" s="81"/>
      <c r="Q8" s="81"/>
      <c r="R8" s="81"/>
      <c r="S8" s="81"/>
    </row>
    <row r="9" ht="21" customHeight="1" spans="1:19">
      <c r="A9" s="94" t="s">
        <v>70</v>
      </c>
      <c r="B9" s="95" t="s">
        <v>70</v>
      </c>
      <c r="C9" s="95" t="s">
        <v>300</v>
      </c>
      <c r="D9" s="96" t="s">
        <v>482</v>
      </c>
      <c r="E9" s="96" t="s">
        <v>480</v>
      </c>
      <c r="F9" s="96" t="s">
        <v>481</v>
      </c>
      <c r="G9" s="116">
        <v>200000</v>
      </c>
      <c r="H9" s="81">
        <v>560000</v>
      </c>
      <c r="I9" s="81">
        <v>200000</v>
      </c>
      <c r="J9" s="81">
        <v>200000</v>
      </c>
      <c r="K9" s="81"/>
      <c r="L9" s="81"/>
      <c r="M9" s="81"/>
      <c r="N9" s="81"/>
      <c r="O9" s="81"/>
      <c r="P9" s="81"/>
      <c r="Q9" s="81"/>
      <c r="R9" s="81"/>
      <c r="S9" s="81"/>
    </row>
    <row r="10" ht="21" customHeight="1" spans="1:19">
      <c r="A10" s="94" t="s">
        <v>70</v>
      </c>
      <c r="B10" s="95" t="s">
        <v>70</v>
      </c>
      <c r="C10" s="95" t="s">
        <v>236</v>
      </c>
      <c r="D10" s="96" t="s">
        <v>483</v>
      </c>
      <c r="E10" s="96" t="s">
        <v>484</v>
      </c>
      <c r="F10" s="96" t="s">
        <v>481</v>
      </c>
      <c r="G10" s="116">
        <v>10000</v>
      </c>
      <c r="H10" s="81">
        <v>40000</v>
      </c>
      <c r="I10" s="81">
        <v>40000</v>
      </c>
      <c r="J10" s="81">
        <v>40000</v>
      </c>
      <c r="K10" s="81"/>
      <c r="L10" s="81"/>
      <c r="M10" s="81"/>
      <c r="N10" s="81"/>
      <c r="O10" s="81"/>
      <c r="P10" s="81"/>
      <c r="Q10" s="81"/>
      <c r="R10" s="81"/>
      <c r="S10" s="81"/>
    </row>
    <row r="11" ht="21" customHeight="1" spans="1:19">
      <c r="A11" s="94" t="s">
        <v>70</v>
      </c>
      <c r="B11" s="95" t="s">
        <v>70</v>
      </c>
      <c r="C11" s="95" t="s">
        <v>236</v>
      </c>
      <c r="D11" s="96" t="s">
        <v>485</v>
      </c>
      <c r="E11" s="96" t="s">
        <v>486</v>
      </c>
      <c r="F11" s="96" t="s">
        <v>481</v>
      </c>
      <c r="G11" s="116">
        <v>1</v>
      </c>
      <c r="H11" s="81">
        <v>14400</v>
      </c>
      <c r="I11" s="81">
        <v>14400</v>
      </c>
      <c r="J11" s="81">
        <v>14400</v>
      </c>
      <c r="K11" s="81"/>
      <c r="L11" s="81"/>
      <c r="M11" s="81"/>
      <c r="N11" s="81"/>
      <c r="O11" s="81"/>
      <c r="P11" s="81"/>
      <c r="Q11" s="81"/>
      <c r="R11" s="81"/>
      <c r="S11" s="81"/>
    </row>
    <row r="12" ht="21" customHeight="1" spans="1:19">
      <c r="A12" s="94" t="s">
        <v>70</v>
      </c>
      <c r="B12" s="95" t="s">
        <v>70</v>
      </c>
      <c r="C12" s="95" t="s">
        <v>236</v>
      </c>
      <c r="D12" s="96" t="s">
        <v>487</v>
      </c>
      <c r="E12" s="96" t="s">
        <v>488</v>
      </c>
      <c r="F12" s="96" t="s">
        <v>481</v>
      </c>
      <c r="G12" s="116">
        <v>1</v>
      </c>
      <c r="H12" s="81">
        <v>37797.6</v>
      </c>
      <c r="I12" s="81">
        <v>37797.6</v>
      </c>
      <c r="J12" s="81">
        <v>37797.6</v>
      </c>
      <c r="K12" s="81"/>
      <c r="L12" s="81"/>
      <c r="M12" s="81"/>
      <c r="N12" s="81"/>
      <c r="O12" s="81"/>
      <c r="P12" s="81"/>
      <c r="Q12" s="81"/>
      <c r="R12" s="81"/>
      <c r="S12" s="81"/>
    </row>
    <row r="13" ht="21" customHeight="1" spans="1:19">
      <c r="A13" s="94" t="s">
        <v>70</v>
      </c>
      <c r="B13" s="95" t="s">
        <v>70</v>
      </c>
      <c r="C13" s="95" t="s">
        <v>247</v>
      </c>
      <c r="D13" s="96" t="s">
        <v>489</v>
      </c>
      <c r="E13" s="96" t="s">
        <v>490</v>
      </c>
      <c r="F13" s="96" t="s">
        <v>481</v>
      </c>
      <c r="G13" s="116">
        <v>100</v>
      </c>
      <c r="H13" s="81">
        <v>150000</v>
      </c>
      <c r="I13" s="81">
        <v>50000</v>
      </c>
      <c r="J13" s="81">
        <v>50000</v>
      </c>
      <c r="K13" s="81"/>
      <c r="L13" s="81"/>
      <c r="M13" s="81"/>
      <c r="N13" s="81"/>
      <c r="O13" s="81"/>
      <c r="P13" s="81"/>
      <c r="Q13" s="81"/>
      <c r="R13" s="81"/>
      <c r="S13" s="81"/>
    </row>
    <row r="14" ht="21" customHeight="1" spans="1:19">
      <c r="A14" s="94" t="s">
        <v>70</v>
      </c>
      <c r="B14" s="95" t="s">
        <v>70</v>
      </c>
      <c r="C14" s="95" t="s">
        <v>305</v>
      </c>
      <c r="D14" s="96" t="s">
        <v>491</v>
      </c>
      <c r="E14" s="96" t="s">
        <v>492</v>
      </c>
      <c r="F14" s="96" t="s">
        <v>481</v>
      </c>
      <c r="G14" s="116">
        <v>3</v>
      </c>
      <c r="H14" s="81">
        <v>21000</v>
      </c>
      <c r="I14" s="81">
        <v>21000</v>
      </c>
      <c r="J14" s="81">
        <v>21000</v>
      </c>
      <c r="K14" s="81"/>
      <c r="L14" s="81"/>
      <c r="M14" s="81"/>
      <c r="N14" s="81"/>
      <c r="O14" s="81"/>
      <c r="P14" s="81"/>
      <c r="Q14" s="81"/>
      <c r="R14" s="81"/>
      <c r="S14" s="81"/>
    </row>
    <row r="15" ht="21" customHeight="1" spans="1:19">
      <c r="A15" s="94" t="s">
        <v>70</v>
      </c>
      <c r="B15" s="95" t="s">
        <v>70</v>
      </c>
      <c r="C15" s="95" t="s">
        <v>305</v>
      </c>
      <c r="D15" s="96" t="s">
        <v>491</v>
      </c>
      <c r="E15" s="96" t="s">
        <v>493</v>
      </c>
      <c r="F15" s="96" t="s">
        <v>481</v>
      </c>
      <c r="G15" s="116">
        <v>2</v>
      </c>
      <c r="H15" s="81">
        <v>20000</v>
      </c>
      <c r="I15" s="81">
        <v>20000</v>
      </c>
      <c r="J15" s="81">
        <v>20000</v>
      </c>
      <c r="K15" s="81"/>
      <c r="L15" s="81"/>
      <c r="M15" s="81"/>
      <c r="N15" s="81"/>
      <c r="O15" s="81"/>
      <c r="P15" s="81"/>
      <c r="Q15" s="81"/>
      <c r="R15" s="81"/>
      <c r="S15" s="81"/>
    </row>
    <row r="16" ht="21" customHeight="1" spans="1:19">
      <c r="A16" s="94" t="s">
        <v>70</v>
      </c>
      <c r="B16" s="95" t="s">
        <v>70</v>
      </c>
      <c r="C16" s="95" t="s">
        <v>305</v>
      </c>
      <c r="D16" s="96" t="s">
        <v>491</v>
      </c>
      <c r="E16" s="96" t="s">
        <v>494</v>
      </c>
      <c r="F16" s="96" t="s">
        <v>481</v>
      </c>
      <c r="G16" s="116">
        <v>5</v>
      </c>
      <c r="H16" s="81">
        <v>25000</v>
      </c>
      <c r="I16" s="81">
        <v>25000</v>
      </c>
      <c r="J16" s="81">
        <v>25000</v>
      </c>
      <c r="K16" s="81"/>
      <c r="L16" s="81"/>
      <c r="M16" s="81"/>
      <c r="N16" s="81"/>
      <c r="O16" s="81"/>
      <c r="P16" s="81"/>
      <c r="Q16" s="81"/>
      <c r="R16" s="81"/>
      <c r="S16" s="81"/>
    </row>
    <row r="17" ht="21" customHeight="1" spans="1:19">
      <c r="A17" s="94" t="s">
        <v>70</v>
      </c>
      <c r="B17" s="95" t="s">
        <v>70</v>
      </c>
      <c r="C17" s="95" t="s">
        <v>305</v>
      </c>
      <c r="D17" s="96" t="s">
        <v>491</v>
      </c>
      <c r="E17" s="96" t="s">
        <v>495</v>
      </c>
      <c r="F17" s="96" t="s">
        <v>481</v>
      </c>
      <c r="G17" s="116">
        <v>1</v>
      </c>
      <c r="H17" s="81">
        <v>2000</v>
      </c>
      <c r="I17" s="81">
        <v>2000</v>
      </c>
      <c r="J17" s="81">
        <v>2000</v>
      </c>
      <c r="K17" s="81"/>
      <c r="L17" s="81"/>
      <c r="M17" s="81"/>
      <c r="N17" s="81"/>
      <c r="O17" s="81"/>
      <c r="P17" s="81"/>
      <c r="Q17" s="81"/>
      <c r="R17" s="81"/>
      <c r="S17" s="81"/>
    </row>
    <row r="18" ht="21" customHeight="1" spans="1:19">
      <c r="A18" s="94" t="s">
        <v>70</v>
      </c>
      <c r="B18" s="95" t="s">
        <v>70</v>
      </c>
      <c r="C18" s="95" t="s">
        <v>305</v>
      </c>
      <c r="D18" s="96" t="s">
        <v>491</v>
      </c>
      <c r="E18" s="96" t="s">
        <v>496</v>
      </c>
      <c r="F18" s="96" t="s">
        <v>481</v>
      </c>
      <c r="G18" s="116">
        <v>1</v>
      </c>
      <c r="H18" s="81">
        <v>8000</v>
      </c>
      <c r="I18" s="81">
        <v>8000</v>
      </c>
      <c r="J18" s="81">
        <v>8000</v>
      </c>
      <c r="K18" s="81"/>
      <c r="L18" s="81"/>
      <c r="M18" s="81"/>
      <c r="N18" s="81"/>
      <c r="O18" s="81"/>
      <c r="P18" s="81"/>
      <c r="Q18" s="81"/>
      <c r="R18" s="81"/>
      <c r="S18" s="81"/>
    </row>
    <row r="19" ht="21" customHeight="1" spans="1:19">
      <c r="A19" s="94" t="s">
        <v>70</v>
      </c>
      <c r="B19" s="95" t="s">
        <v>70</v>
      </c>
      <c r="C19" s="95" t="s">
        <v>305</v>
      </c>
      <c r="D19" s="96" t="s">
        <v>491</v>
      </c>
      <c r="E19" s="96" t="s">
        <v>497</v>
      </c>
      <c r="F19" s="96" t="s">
        <v>481</v>
      </c>
      <c r="G19" s="116">
        <v>3</v>
      </c>
      <c r="H19" s="81">
        <v>9000</v>
      </c>
      <c r="I19" s="81">
        <v>9000</v>
      </c>
      <c r="J19" s="81">
        <v>9000</v>
      </c>
      <c r="K19" s="81"/>
      <c r="L19" s="81"/>
      <c r="M19" s="81"/>
      <c r="N19" s="81"/>
      <c r="O19" s="81"/>
      <c r="P19" s="81"/>
      <c r="Q19" s="81"/>
      <c r="R19" s="81"/>
      <c r="S19" s="81"/>
    </row>
    <row r="20" ht="21" customHeight="1" spans="1:19">
      <c r="A20" s="98" t="s">
        <v>180</v>
      </c>
      <c r="B20" s="99"/>
      <c r="C20" s="99"/>
      <c r="D20" s="100"/>
      <c r="E20" s="100"/>
      <c r="F20" s="100"/>
      <c r="G20" s="117"/>
      <c r="H20" s="81">
        <v>1310197.6</v>
      </c>
      <c r="I20" s="81">
        <v>570197.6</v>
      </c>
      <c r="J20" s="81">
        <v>570197.6</v>
      </c>
      <c r="K20" s="81"/>
      <c r="L20" s="81"/>
      <c r="M20" s="81"/>
      <c r="N20" s="81"/>
      <c r="O20" s="81"/>
      <c r="P20" s="81"/>
      <c r="Q20" s="81"/>
      <c r="R20" s="81"/>
      <c r="S20" s="81"/>
    </row>
    <row r="21" ht="21" customHeight="1" spans="1:19">
      <c r="A21" s="113" t="s">
        <v>498</v>
      </c>
      <c r="B21" s="4"/>
      <c r="C21" s="4"/>
      <c r="D21" s="113"/>
      <c r="E21" s="113"/>
      <c r="F21" s="113"/>
      <c r="G21" s="118"/>
      <c r="H21" s="119"/>
      <c r="I21" s="119"/>
      <c r="J21" s="119"/>
      <c r="K21" s="119"/>
      <c r="L21" s="119"/>
      <c r="M21" s="119"/>
      <c r="N21" s="119"/>
      <c r="O21" s="119"/>
      <c r="P21" s="119"/>
      <c r="Q21" s="119"/>
      <c r="R21" s="119"/>
      <c r="S21" s="119"/>
    </row>
  </sheetData>
  <mergeCells count="19">
    <mergeCell ref="A2:S2"/>
    <mergeCell ref="A3:H3"/>
    <mergeCell ref="I4:S4"/>
    <mergeCell ref="N5:S5"/>
    <mergeCell ref="A20:G20"/>
    <mergeCell ref="A21:S21"/>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59027777777778" right="0.959027777777778" top="0.71875" bottom="0.718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T27"/>
  <sheetViews>
    <sheetView showZeros="0" tabSelected="1" topLeftCell="D1" workbookViewId="0">
      <selection activeCell="D22" sqref="D22"/>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78"/>
      <c r="B1" s="85"/>
      <c r="C1" s="85"/>
      <c r="D1" s="85"/>
      <c r="E1" s="85"/>
      <c r="F1" s="85"/>
      <c r="G1" s="85"/>
      <c r="H1" s="78"/>
      <c r="I1" s="78"/>
      <c r="J1" s="78"/>
      <c r="K1" s="78"/>
      <c r="L1" s="78"/>
      <c r="M1" s="78"/>
      <c r="N1" s="101"/>
      <c r="O1" s="78"/>
      <c r="P1" s="78"/>
      <c r="Q1" s="85"/>
      <c r="R1" s="78"/>
      <c r="S1" s="109"/>
      <c r="T1" s="109" t="s">
        <v>499</v>
      </c>
    </row>
    <row r="2" ht="41.25" customHeight="1" spans="1:20">
      <c r="A2" s="74" t="str">
        <f>"2025"&amp;"年部门政府购买服务预算表"</f>
        <v>2025年部门政府购买服务预算表</v>
      </c>
      <c r="B2" s="65"/>
      <c r="C2" s="65"/>
      <c r="D2" s="65"/>
      <c r="E2" s="65"/>
      <c r="F2" s="65"/>
      <c r="G2" s="65"/>
      <c r="H2" s="86"/>
      <c r="I2" s="86"/>
      <c r="J2" s="86"/>
      <c r="K2" s="86"/>
      <c r="L2" s="86"/>
      <c r="M2" s="86"/>
      <c r="N2" s="102"/>
      <c r="O2" s="86"/>
      <c r="P2" s="86"/>
      <c r="Q2" s="65"/>
      <c r="R2" s="86"/>
      <c r="S2" s="102"/>
      <c r="T2" s="65"/>
    </row>
    <row r="3" ht="22.5" customHeight="1" spans="1:20">
      <c r="A3" s="75" t="str">
        <f>"单位名称："&amp;"昆明市人民代表大会常务委员会办公室"</f>
        <v>单位名称：昆明市人民代表大会常务委员会办公室</v>
      </c>
      <c r="B3" s="87"/>
      <c r="C3" s="87"/>
      <c r="D3" s="87"/>
      <c r="E3" s="87"/>
      <c r="F3" s="87"/>
      <c r="G3" s="87"/>
      <c r="H3" s="76"/>
      <c r="I3" s="76"/>
      <c r="J3" s="76"/>
      <c r="K3" s="76"/>
      <c r="L3" s="76"/>
      <c r="M3" s="76"/>
      <c r="N3" s="101"/>
      <c r="O3" s="78"/>
      <c r="P3" s="78"/>
      <c r="Q3" s="85"/>
      <c r="R3" s="78"/>
      <c r="S3" s="110"/>
      <c r="T3" s="109" t="s">
        <v>1</v>
      </c>
    </row>
    <row r="4" ht="24" customHeight="1" spans="1:20">
      <c r="A4" s="9" t="s">
        <v>189</v>
      </c>
      <c r="B4" s="88" t="s">
        <v>190</v>
      </c>
      <c r="C4" s="88" t="s">
        <v>469</v>
      </c>
      <c r="D4" s="88" t="s">
        <v>500</v>
      </c>
      <c r="E4" s="88" t="s">
        <v>501</v>
      </c>
      <c r="F4" s="88" t="s">
        <v>502</v>
      </c>
      <c r="G4" s="88" t="s">
        <v>503</v>
      </c>
      <c r="H4" s="89" t="s">
        <v>504</v>
      </c>
      <c r="I4" s="89" t="s">
        <v>505</v>
      </c>
      <c r="J4" s="103" t="s">
        <v>197</v>
      </c>
      <c r="K4" s="103"/>
      <c r="L4" s="103"/>
      <c r="M4" s="103"/>
      <c r="N4" s="104"/>
      <c r="O4" s="103"/>
      <c r="P4" s="103"/>
      <c r="Q4" s="82"/>
      <c r="R4" s="103"/>
      <c r="S4" s="104"/>
      <c r="T4" s="83"/>
    </row>
    <row r="5" ht="24" customHeight="1" spans="1:20">
      <c r="A5" s="14"/>
      <c r="B5" s="90"/>
      <c r="C5" s="90"/>
      <c r="D5" s="90"/>
      <c r="E5" s="90"/>
      <c r="F5" s="90"/>
      <c r="G5" s="90"/>
      <c r="H5" s="91"/>
      <c r="I5" s="91"/>
      <c r="J5" s="91" t="s">
        <v>55</v>
      </c>
      <c r="K5" s="91" t="s">
        <v>58</v>
      </c>
      <c r="L5" s="91" t="s">
        <v>475</v>
      </c>
      <c r="M5" s="91" t="s">
        <v>476</v>
      </c>
      <c r="N5" s="105" t="s">
        <v>477</v>
      </c>
      <c r="O5" s="106" t="s">
        <v>478</v>
      </c>
      <c r="P5" s="106"/>
      <c r="Q5" s="111"/>
      <c r="R5" s="106"/>
      <c r="S5" s="112"/>
      <c r="T5" s="92"/>
    </row>
    <row r="6" ht="54" customHeight="1" spans="1:20">
      <c r="A6" s="17"/>
      <c r="B6" s="92"/>
      <c r="C6" s="92"/>
      <c r="D6" s="92"/>
      <c r="E6" s="92"/>
      <c r="F6" s="92"/>
      <c r="G6" s="92"/>
      <c r="H6" s="93"/>
      <c r="I6" s="93"/>
      <c r="J6" s="93"/>
      <c r="K6" s="93" t="s">
        <v>57</v>
      </c>
      <c r="L6" s="93"/>
      <c r="M6" s="93"/>
      <c r="N6" s="107"/>
      <c r="O6" s="93" t="s">
        <v>57</v>
      </c>
      <c r="P6" s="93" t="s">
        <v>64</v>
      </c>
      <c r="Q6" s="92" t="s">
        <v>65</v>
      </c>
      <c r="R6" s="93" t="s">
        <v>66</v>
      </c>
      <c r="S6" s="107" t="s">
        <v>67</v>
      </c>
      <c r="T6" s="92" t="s">
        <v>68</v>
      </c>
    </row>
    <row r="7" ht="17.25" customHeight="1" spans="1:20">
      <c r="A7" s="18">
        <v>1</v>
      </c>
      <c r="B7" s="92">
        <v>2</v>
      </c>
      <c r="C7" s="18">
        <v>3</v>
      </c>
      <c r="D7" s="18">
        <v>4</v>
      </c>
      <c r="E7" s="92">
        <v>5</v>
      </c>
      <c r="F7" s="18">
        <v>6</v>
      </c>
      <c r="G7" s="18">
        <v>7</v>
      </c>
      <c r="H7" s="92">
        <v>8</v>
      </c>
      <c r="I7" s="18">
        <v>9</v>
      </c>
      <c r="J7" s="18">
        <v>10</v>
      </c>
      <c r="K7" s="92">
        <v>11</v>
      </c>
      <c r="L7" s="18">
        <v>12</v>
      </c>
      <c r="M7" s="18">
        <v>13</v>
      </c>
      <c r="N7" s="92">
        <v>14</v>
      </c>
      <c r="O7" s="18">
        <v>15</v>
      </c>
      <c r="P7" s="18">
        <v>16</v>
      </c>
      <c r="Q7" s="92">
        <v>17</v>
      </c>
      <c r="R7" s="18">
        <v>18</v>
      </c>
      <c r="S7" s="18">
        <v>19</v>
      </c>
      <c r="T7" s="18">
        <v>20</v>
      </c>
    </row>
    <row r="8" ht="21" customHeight="1" spans="1:20">
      <c r="A8" s="94" t="s">
        <v>70</v>
      </c>
      <c r="B8" s="95" t="s">
        <v>70</v>
      </c>
      <c r="C8" s="95" t="s">
        <v>285</v>
      </c>
      <c r="D8" s="95" t="s">
        <v>506</v>
      </c>
      <c r="E8" s="95" t="s">
        <v>507</v>
      </c>
      <c r="F8" s="95" t="s">
        <v>77</v>
      </c>
      <c r="G8" s="95" t="s">
        <v>508</v>
      </c>
      <c r="H8" s="96" t="s">
        <v>99</v>
      </c>
      <c r="I8" s="96" t="s">
        <v>506</v>
      </c>
      <c r="J8" s="81">
        <v>60000</v>
      </c>
      <c r="K8" s="81">
        <v>60000</v>
      </c>
      <c r="L8" s="81"/>
      <c r="M8" s="81"/>
      <c r="N8" s="81"/>
      <c r="O8" s="81"/>
      <c r="P8" s="81"/>
      <c r="Q8" s="81"/>
      <c r="R8" s="81"/>
      <c r="S8" s="81"/>
      <c r="T8" s="81"/>
    </row>
    <row r="9" ht="21" customHeight="1" spans="1:20">
      <c r="A9" s="94" t="s">
        <v>70</v>
      </c>
      <c r="B9" s="95" t="s">
        <v>70</v>
      </c>
      <c r="C9" s="95" t="s">
        <v>289</v>
      </c>
      <c r="D9" s="95" t="s">
        <v>509</v>
      </c>
      <c r="E9" s="95" t="s">
        <v>510</v>
      </c>
      <c r="F9" s="95" t="s">
        <v>77</v>
      </c>
      <c r="G9" s="95" t="s">
        <v>508</v>
      </c>
      <c r="H9" s="96" t="s">
        <v>99</v>
      </c>
      <c r="I9" s="96" t="s">
        <v>509</v>
      </c>
      <c r="J9" s="81">
        <v>300000</v>
      </c>
      <c r="K9" s="81">
        <v>300000</v>
      </c>
      <c r="L9" s="81"/>
      <c r="M9" s="81"/>
      <c r="N9" s="81"/>
      <c r="O9" s="81"/>
      <c r="P9" s="81"/>
      <c r="Q9" s="81"/>
      <c r="R9" s="81"/>
      <c r="S9" s="81"/>
      <c r="T9" s="81"/>
    </row>
    <row r="10" ht="21" customHeight="1" spans="1:20">
      <c r="A10" s="94" t="s">
        <v>70</v>
      </c>
      <c r="B10" s="95" t="s">
        <v>70</v>
      </c>
      <c r="C10" s="95" t="s">
        <v>291</v>
      </c>
      <c r="D10" s="95" t="s">
        <v>511</v>
      </c>
      <c r="E10" s="95" t="s">
        <v>512</v>
      </c>
      <c r="F10" s="95" t="s">
        <v>77</v>
      </c>
      <c r="G10" s="95" t="s">
        <v>513</v>
      </c>
      <c r="H10" s="96" t="s">
        <v>99</v>
      </c>
      <c r="I10" s="96" t="s">
        <v>511</v>
      </c>
      <c r="J10" s="81">
        <v>300000</v>
      </c>
      <c r="K10" s="81">
        <v>300000</v>
      </c>
      <c r="L10" s="81"/>
      <c r="M10" s="81"/>
      <c r="N10" s="81"/>
      <c r="O10" s="81"/>
      <c r="P10" s="81"/>
      <c r="Q10" s="81"/>
      <c r="R10" s="81"/>
      <c r="S10" s="81"/>
      <c r="T10" s="81"/>
    </row>
    <row r="11" ht="21" customHeight="1" spans="1:20">
      <c r="A11" s="94" t="s">
        <v>70</v>
      </c>
      <c r="B11" s="95" t="s">
        <v>70</v>
      </c>
      <c r="C11" s="95" t="s">
        <v>291</v>
      </c>
      <c r="D11" s="95" t="s">
        <v>514</v>
      </c>
      <c r="E11" s="95" t="s">
        <v>515</v>
      </c>
      <c r="F11" s="95" t="s">
        <v>77</v>
      </c>
      <c r="G11" s="95" t="s">
        <v>513</v>
      </c>
      <c r="H11" s="96" t="s">
        <v>99</v>
      </c>
      <c r="I11" s="96" t="s">
        <v>514</v>
      </c>
      <c r="J11" s="81">
        <v>320000</v>
      </c>
      <c r="K11" s="81">
        <v>320000</v>
      </c>
      <c r="L11" s="81"/>
      <c r="M11" s="81"/>
      <c r="N11" s="81"/>
      <c r="O11" s="81"/>
      <c r="P11" s="81"/>
      <c r="Q11" s="81"/>
      <c r="R11" s="81"/>
      <c r="S11" s="81"/>
      <c r="T11" s="81"/>
    </row>
    <row r="12" ht="21" customHeight="1" spans="1:20">
      <c r="A12" s="94" t="s">
        <v>70</v>
      </c>
      <c r="B12" s="95" t="s">
        <v>70</v>
      </c>
      <c r="C12" s="95" t="s">
        <v>291</v>
      </c>
      <c r="D12" s="95" t="s">
        <v>516</v>
      </c>
      <c r="E12" s="95" t="s">
        <v>515</v>
      </c>
      <c r="F12" s="95" t="s">
        <v>77</v>
      </c>
      <c r="G12" s="95" t="s">
        <v>513</v>
      </c>
      <c r="H12" s="96" t="s">
        <v>99</v>
      </c>
      <c r="I12" s="96" t="s">
        <v>516</v>
      </c>
      <c r="J12" s="81">
        <v>200000</v>
      </c>
      <c r="K12" s="81">
        <v>200000</v>
      </c>
      <c r="L12" s="81"/>
      <c r="M12" s="81"/>
      <c r="N12" s="81"/>
      <c r="O12" s="81"/>
      <c r="P12" s="81"/>
      <c r="Q12" s="81"/>
      <c r="R12" s="81"/>
      <c r="S12" s="81"/>
      <c r="T12" s="81"/>
    </row>
    <row r="13" ht="21" customHeight="1" spans="1:20">
      <c r="A13" s="94" t="s">
        <v>70</v>
      </c>
      <c r="B13" s="95" t="s">
        <v>70</v>
      </c>
      <c r="C13" s="95" t="s">
        <v>291</v>
      </c>
      <c r="D13" s="95" t="s">
        <v>517</v>
      </c>
      <c r="E13" s="95" t="s">
        <v>515</v>
      </c>
      <c r="F13" s="95" t="s">
        <v>77</v>
      </c>
      <c r="G13" s="95" t="s">
        <v>513</v>
      </c>
      <c r="H13" s="96" t="s">
        <v>99</v>
      </c>
      <c r="I13" s="96" t="s">
        <v>517</v>
      </c>
      <c r="J13" s="81">
        <v>212000</v>
      </c>
      <c r="K13" s="81">
        <v>212000</v>
      </c>
      <c r="L13" s="81"/>
      <c r="M13" s="81"/>
      <c r="N13" s="81"/>
      <c r="O13" s="81"/>
      <c r="P13" s="81"/>
      <c r="Q13" s="81"/>
      <c r="R13" s="81"/>
      <c r="S13" s="81"/>
      <c r="T13" s="81"/>
    </row>
    <row r="14" ht="21" customHeight="1" spans="1:20">
      <c r="A14" s="94" t="s">
        <v>70</v>
      </c>
      <c r="B14" s="95" t="s">
        <v>70</v>
      </c>
      <c r="C14" s="95" t="s">
        <v>291</v>
      </c>
      <c r="D14" s="95" t="s">
        <v>518</v>
      </c>
      <c r="E14" s="95" t="s">
        <v>515</v>
      </c>
      <c r="F14" s="95" t="s">
        <v>77</v>
      </c>
      <c r="G14" s="95" t="s">
        <v>513</v>
      </c>
      <c r="H14" s="96" t="s">
        <v>99</v>
      </c>
      <c r="I14" s="96" t="s">
        <v>518</v>
      </c>
      <c r="J14" s="81">
        <v>140000</v>
      </c>
      <c r="K14" s="81">
        <v>140000</v>
      </c>
      <c r="L14" s="81"/>
      <c r="M14" s="81"/>
      <c r="N14" s="81"/>
      <c r="O14" s="81"/>
      <c r="P14" s="81"/>
      <c r="Q14" s="81"/>
      <c r="R14" s="81"/>
      <c r="S14" s="81"/>
      <c r="T14" s="81"/>
    </row>
    <row r="15" ht="21" customHeight="1" spans="1:20">
      <c r="A15" s="94" t="s">
        <v>70</v>
      </c>
      <c r="B15" s="95" t="s">
        <v>70</v>
      </c>
      <c r="C15" s="95" t="s">
        <v>291</v>
      </c>
      <c r="D15" s="95" t="s">
        <v>519</v>
      </c>
      <c r="E15" s="95" t="s">
        <v>515</v>
      </c>
      <c r="F15" s="95" t="s">
        <v>77</v>
      </c>
      <c r="G15" s="95" t="s">
        <v>513</v>
      </c>
      <c r="H15" s="96" t="s">
        <v>99</v>
      </c>
      <c r="I15" s="96" t="s">
        <v>519</v>
      </c>
      <c r="J15" s="81">
        <v>80000</v>
      </c>
      <c r="K15" s="81">
        <v>80000</v>
      </c>
      <c r="L15" s="81"/>
      <c r="M15" s="81"/>
      <c r="N15" s="81"/>
      <c r="O15" s="81"/>
      <c r="P15" s="81"/>
      <c r="Q15" s="81"/>
      <c r="R15" s="81"/>
      <c r="S15" s="81"/>
      <c r="T15" s="81"/>
    </row>
    <row r="16" ht="21" customHeight="1" spans="1:20">
      <c r="A16" s="94" t="s">
        <v>70</v>
      </c>
      <c r="B16" s="95" t="s">
        <v>70</v>
      </c>
      <c r="C16" s="95" t="s">
        <v>293</v>
      </c>
      <c r="D16" s="95" t="s">
        <v>520</v>
      </c>
      <c r="E16" s="95" t="s">
        <v>521</v>
      </c>
      <c r="F16" s="95" t="s">
        <v>77</v>
      </c>
      <c r="G16" s="95" t="s">
        <v>508</v>
      </c>
      <c r="H16" s="96" t="s">
        <v>99</v>
      </c>
      <c r="I16" s="96" t="s">
        <v>520</v>
      </c>
      <c r="J16" s="81">
        <v>30000</v>
      </c>
      <c r="K16" s="81">
        <v>30000</v>
      </c>
      <c r="L16" s="81"/>
      <c r="M16" s="81"/>
      <c r="N16" s="81"/>
      <c r="O16" s="81"/>
      <c r="P16" s="81"/>
      <c r="Q16" s="81"/>
      <c r="R16" s="81"/>
      <c r="S16" s="81"/>
      <c r="T16" s="81"/>
    </row>
    <row r="17" ht="21" customHeight="1" spans="1:20">
      <c r="A17" s="94" t="s">
        <v>70</v>
      </c>
      <c r="B17" s="95" t="s">
        <v>70</v>
      </c>
      <c r="C17" s="95" t="s">
        <v>293</v>
      </c>
      <c r="D17" s="95" t="s">
        <v>522</v>
      </c>
      <c r="E17" s="95" t="s">
        <v>523</v>
      </c>
      <c r="F17" s="95" t="s">
        <v>77</v>
      </c>
      <c r="G17" s="95" t="s">
        <v>508</v>
      </c>
      <c r="H17" s="96" t="s">
        <v>99</v>
      </c>
      <c r="I17" s="96" t="s">
        <v>522</v>
      </c>
      <c r="J17" s="81">
        <v>300000</v>
      </c>
      <c r="K17" s="81">
        <v>300000</v>
      </c>
      <c r="L17" s="81"/>
      <c r="M17" s="81"/>
      <c r="N17" s="81"/>
      <c r="O17" s="81"/>
      <c r="P17" s="81"/>
      <c r="Q17" s="81"/>
      <c r="R17" s="81"/>
      <c r="S17" s="81"/>
      <c r="T17" s="81"/>
    </row>
    <row r="18" ht="21" customHeight="1" spans="1:20">
      <c r="A18" s="94" t="s">
        <v>70</v>
      </c>
      <c r="B18" s="95" t="s">
        <v>70</v>
      </c>
      <c r="C18" s="95" t="s">
        <v>293</v>
      </c>
      <c r="D18" s="95" t="s">
        <v>524</v>
      </c>
      <c r="E18" s="95" t="s">
        <v>523</v>
      </c>
      <c r="F18" s="95" t="s">
        <v>77</v>
      </c>
      <c r="G18" s="95" t="s">
        <v>508</v>
      </c>
      <c r="H18" s="96" t="s">
        <v>99</v>
      </c>
      <c r="I18" s="96" t="s">
        <v>524</v>
      </c>
      <c r="J18" s="81">
        <v>90000</v>
      </c>
      <c r="K18" s="81">
        <v>90000</v>
      </c>
      <c r="L18" s="81"/>
      <c r="M18" s="81"/>
      <c r="N18" s="81"/>
      <c r="O18" s="81"/>
      <c r="P18" s="81"/>
      <c r="Q18" s="81"/>
      <c r="R18" s="81"/>
      <c r="S18" s="81"/>
      <c r="T18" s="81"/>
    </row>
    <row r="19" ht="21" customHeight="1" spans="1:20">
      <c r="A19" s="94" t="s">
        <v>70</v>
      </c>
      <c r="B19" s="95" t="s">
        <v>70</v>
      </c>
      <c r="C19" s="95" t="s">
        <v>293</v>
      </c>
      <c r="D19" s="95" t="s">
        <v>525</v>
      </c>
      <c r="E19" s="95" t="s">
        <v>526</v>
      </c>
      <c r="F19" s="95" t="s">
        <v>77</v>
      </c>
      <c r="G19" s="95" t="s">
        <v>508</v>
      </c>
      <c r="H19" s="96" t="s">
        <v>99</v>
      </c>
      <c r="I19" s="96" t="s">
        <v>525</v>
      </c>
      <c r="J19" s="81">
        <v>100000</v>
      </c>
      <c r="K19" s="81">
        <v>100000</v>
      </c>
      <c r="L19" s="81"/>
      <c r="M19" s="81"/>
      <c r="N19" s="81"/>
      <c r="O19" s="81"/>
      <c r="P19" s="81"/>
      <c r="Q19" s="81"/>
      <c r="R19" s="81"/>
      <c r="S19" s="81"/>
      <c r="T19" s="81"/>
    </row>
    <row r="20" ht="21" customHeight="1" spans="1:20">
      <c r="A20" s="94" t="s">
        <v>70</v>
      </c>
      <c r="B20" s="95" t="s">
        <v>70</v>
      </c>
      <c r="C20" s="95" t="s">
        <v>293</v>
      </c>
      <c r="D20" s="95" t="s">
        <v>527</v>
      </c>
      <c r="E20" s="95" t="s">
        <v>526</v>
      </c>
      <c r="F20" s="95" t="s">
        <v>77</v>
      </c>
      <c r="G20" s="95" t="s">
        <v>508</v>
      </c>
      <c r="H20" s="96" t="s">
        <v>99</v>
      </c>
      <c r="I20" s="96" t="s">
        <v>527</v>
      </c>
      <c r="J20" s="81">
        <v>250000</v>
      </c>
      <c r="K20" s="81">
        <v>250000</v>
      </c>
      <c r="L20" s="81"/>
      <c r="M20" s="81"/>
      <c r="N20" s="81"/>
      <c r="O20" s="81"/>
      <c r="P20" s="81"/>
      <c r="Q20" s="81"/>
      <c r="R20" s="81"/>
      <c r="S20" s="81"/>
      <c r="T20" s="81"/>
    </row>
    <row r="21" ht="21" customHeight="1" spans="1:20">
      <c r="A21" s="94" t="s">
        <v>70</v>
      </c>
      <c r="B21" s="95" t="s">
        <v>70</v>
      </c>
      <c r="C21" s="95" t="s">
        <v>293</v>
      </c>
      <c r="D21" s="95" t="s">
        <v>528</v>
      </c>
      <c r="E21" s="95" t="s">
        <v>529</v>
      </c>
      <c r="F21" s="95" t="s">
        <v>77</v>
      </c>
      <c r="G21" s="95" t="s">
        <v>508</v>
      </c>
      <c r="H21" s="96" t="s">
        <v>99</v>
      </c>
      <c r="I21" s="96" t="s">
        <v>528</v>
      </c>
      <c r="J21" s="81">
        <v>60000</v>
      </c>
      <c r="K21" s="81">
        <v>60000</v>
      </c>
      <c r="L21" s="81"/>
      <c r="M21" s="81"/>
      <c r="N21" s="81"/>
      <c r="O21" s="81"/>
      <c r="P21" s="81"/>
      <c r="Q21" s="81"/>
      <c r="R21" s="81"/>
      <c r="S21" s="81"/>
      <c r="T21" s="81"/>
    </row>
    <row r="22" ht="21" customHeight="1" spans="1:20">
      <c r="A22" s="94" t="s">
        <v>70</v>
      </c>
      <c r="B22" s="95" t="s">
        <v>70</v>
      </c>
      <c r="C22" s="95" t="s">
        <v>300</v>
      </c>
      <c r="D22" s="97" t="s">
        <v>530</v>
      </c>
      <c r="E22" s="95" t="s">
        <v>523</v>
      </c>
      <c r="F22" s="95" t="s">
        <v>77</v>
      </c>
      <c r="G22" s="95" t="s">
        <v>508</v>
      </c>
      <c r="H22" s="96" t="s">
        <v>99</v>
      </c>
      <c r="I22" s="96" t="s">
        <v>531</v>
      </c>
      <c r="J22" s="81">
        <v>120000</v>
      </c>
      <c r="K22" s="81">
        <v>120000</v>
      </c>
      <c r="L22" s="81"/>
      <c r="M22" s="81"/>
      <c r="N22" s="81"/>
      <c r="O22" s="81"/>
      <c r="P22" s="81"/>
      <c r="Q22" s="81"/>
      <c r="R22" s="81"/>
      <c r="S22" s="81"/>
      <c r="T22" s="81"/>
    </row>
    <row r="23" ht="21" customHeight="1" spans="1:20">
      <c r="A23" s="94" t="s">
        <v>70</v>
      </c>
      <c r="B23" s="95" t="s">
        <v>70</v>
      </c>
      <c r="C23" s="95" t="s">
        <v>302</v>
      </c>
      <c r="D23" s="95" t="s">
        <v>532</v>
      </c>
      <c r="E23" s="95" t="s">
        <v>510</v>
      </c>
      <c r="F23" s="95" t="s">
        <v>77</v>
      </c>
      <c r="G23" s="95" t="s">
        <v>508</v>
      </c>
      <c r="H23" s="96" t="s">
        <v>99</v>
      </c>
      <c r="I23" s="96" t="s">
        <v>532</v>
      </c>
      <c r="J23" s="81">
        <v>140000</v>
      </c>
      <c r="K23" s="81">
        <v>140000</v>
      </c>
      <c r="L23" s="81"/>
      <c r="M23" s="81"/>
      <c r="N23" s="81"/>
      <c r="O23" s="81"/>
      <c r="P23" s="81"/>
      <c r="Q23" s="81"/>
      <c r="R23" s="81"/>
      <c r="S23" s="81"/>
      <c r="T23" s="81"/>
    </row>
    <row r="24" ht="21" customHeight="1" spans="1:20">
      <c r="A24" s="94" t="s">
        <v>70</v>
      </c>
      <c r="B24" s="95" t="s">
        <v>70</v>
      </c>
      <c r="C24" s="95" t="s">
        <v>302</v>
      </c>
      <c r="D24" s="95" t="s">
        <v>533</v>
      </c>
      <c r="E24" s="95" t="s">
        <v>510</v>
      </c>
      <c r="F24" s="95" t="s">
        <v>77</v>
      </c>
      <c r="G24" s="95" t="s">
        <v>508</v>
      </c>
      <c r="H24" s="96" t="s">
        <v>99</v>
      </c>
      <c r="I24" s="96" t="s">
        <v>533</v>
      </c>
      <c r="J24" s="81">
        <v>380000</v>
      </c>
      <c r="K24" s="81">
        <v>380000</v>
      </c>
      <c r="L24" s="81"/>
      <c r="M24" s="81"/>
      <c r="N24" s="81"/>
      <c r="O24" s="81"/>
      <c r="P24" s="81"/>
      <c r="Q24" s="81"/>
      <c r="R24" s="81"/>
      <c r="S24" s="81"/>
      <c r="T24" s="81"/>
    </row>
    <row r="25" ht="21" customHeight="1" spans="1:20">
      <c r="A25" s="94" t="s">
        <v>70</v>
      </c>
      <c r="B25" s="95" t="s">
        <v>70</v>
      </c>
      <c r="C25" s="95" t="s">
        <v>302</v>
      </c>
      <c r="D25" s="95" t="s">
        <v>534</v>
      </c>
      <c r="E25" s="95" t="s">
        <v>510</v>
      </c>
      <c r="F25" s="95" t="s">
        <v>77</v>
      </c>
      <c r="G25" s="95" t="s">
        <v>508</v>
      </c>
      <c r="H25" s="96" t="s">
        <v>99</v>
      </c>
      <c r="I25" s="96" t="s">
        <v>535</v>
      </c>
      <c r="J25" s="81">
        <v>300000</v>
      </c>
      <c r="K25" s="81">
        <v>300000</v>
      </c>
      <c r="L25" s="81"/>
      <c r="M25" s="81"/>
      <c r="N25" s="81"/>
      <c r="O25" s="81"/>
      <c r="P25" s="81"/>
      <c r="Q25" s="81"/>
      <c r="R25" s="81"/>
      <c r="S25" s="81"/>
      <c r="T25" s="81"/>
    </row>
    <row r="26" ht="21" customHeight="1" spans="1:20">
      <c r="A26" s="94" t="s">
        <v>70</v>
      </c>
      <c r="B26" s="95" t="s">
        <v>70</v>
      </c>
      <c r="C26" s="95" t="s">
        <v>236</v>
      </c>
      <c r="D26" s="95" t="s">
        <v>536</v>
      </c>
      <c r="E26" s="95" t="s">
        <v>537</v>
      </c>
      <c r="F26" s="95" t="s">
        <v>76</v>
      </c>
      <c r="G26" s="95" t="s">
        <v>508</v>
      </c>
      <c r="H26" s="96" t="s">
        <v>99</v>
      </c>
      <c r="I26" s="96" t="s">
        <v>536</v>
      </c>
      <c r="J26" s="81">
        <v>37797.6</v>
      </c>
      <c r="K26" s="81">
        <v>37797.6</v>
      </c>
      <c r="L26" s="81"/>
      <c r="M26" s="81"/>
      <c r="N26" s="81"/>
      <c r="O26" s="81"/>
      <c r="P26" s="81"/>
      <c r="Q26" s="81"/>
      <c r="R26" s="81"/>
      <c r="S26" s="81"/>
      <c r="T26" s="81"/>
    </row>
    <row r="27" ht="21" customHeight="1" spans="1:20">
      <c r="A27" s="98" t="s">
        <v>180</v>
      </c>
      <c r="B27" s="99"/>
      <c r="C27" s="99"/>
      <c r="D27" s="99"/>
      <c r="E27" s="99"/>
      <c r="F27" s="99"/>
      <c r="G27" s="99"/>
      <c r="H27" s="100"/>
      <c r="I27" s="108"/>
      <c r="J27" s="81">
        <v>3419797.6</v>
      </c>
      <c r="K27" s="81">
        <v>3419797.6</v>
      </c>
      <c r="L27" s="81"/>
      <c r="M27" s="81"/>
      <c r="N27" s="81"/>
      <c r="O27" s="81"/>
      <c r="P27" s="81"/>
      <c r="Q27" s="81"/>
      <c r="R27" s="81"/>
      <c r="S27" s="81"/>
      <c r="T27" s="81"/>
    </row>
  </sheetData>
  <mergeCells count="19">
    <mergeCell ref="A2:T2"/>
    <mergeCell ref="A3:I3"/>
    <mergeCell ref="J4:T4"/>
    <mergeCell ref="O5:T5"/>
    <mergeCell ref="A27:I27"/>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59027777777778" right="0.959027777777778" top="0.71875" bottom="0.718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X11"/>
  <sheetViews>
    <sheetView showZeros="0" workbookViewId="0">
      <selection activeCell="A11" sqref="A11"/>
    </sheetView>
  </sheetViews>
  <sheetFormatPr defaultColWidth="9.14166666666667" defaultRowHeight="14.25" customHeight="1"/>
  <cols>
    <col min="1" max="1" width="37.7083333333333" customWidth="1"/>
    <col min="2" max="24" width="20" customWidth="1"/>
  </cols>
  <sheetData>
    <row r="1" ht="17.25" customHeight="1" spans="4:24">
      <c r="D1" s="73"/>
      <c r="W1" s="2"/>
      <c r="X1" s="2" t="s">
        <v>538</v>
      </c>
    </row>
    <row r="2" ht="41.25" customHeight="1" spans="1:24">
      <c r="A2" s="74" t="str">
        <f>"2025"&amp;"年市对下转移支付预算表"</f>
        <v>2025年市对下转移支付预算表</v>
      </c>
      <c r="B2" s="3"/>
      <c r="C2" s="3"/>
      <c r="D2" s="3"/>
      <c r="E2" s="3"/>
      <c r="F2" s="3"/>
      <c r="G2" s="3"/>
      <c r="H2" s="3"/>
      <c r="I2" s="3"/>
      <c r="J2" s="3"/>
      <c r="K2" s="3"/>
      <c r="L2" s="3"/>
      <c r="M2" s="3"/>
      <c r="N2" s="3"/>
      <c r="O2" s="3"/>
      <c r="P2" s="3"/>
      <c r="Q2" s="3"/>
      <c r="R2" s="3"/>
      <c r="S2" s="3"/>
      <c r="T2" s="3"/>
      <c r="U2" s="3"/>
      <c r="V2" s="3"/>
      <c r="W2" s="65"/>
      <c r="X2" s="65"/>
    </row>
    <row r="3" ht="18" customHeight="1" spans="1:24">
      <c r="A3" s="75" t="str">
        <f>"单位名称："&amp;"昆明市人民代表大会常务委员会办公室"</f>
        <v>单位名称：昆明市人民代表大会常务委员会办公室</v>
      </c>
      <c r="B3" s="76"/>
      <c r="C3" s="76"/>
      <c r="D3" s="77"/>
      <c r="E3" s="78"/>
      <c r="F3" s="78"/>
      <c r="G3" s="78"/>
      <c r="H3" s="78"/>
      <c r="I3" s="78"/>
      <c r="W3" s="7"/>
      <c r="X3" s="7" t="s">
        <v>1</v>
      </c>
    </row>
    <row r="4" ht="19.5" customHeight="1" spans="1:24">
      <c r="A4" s="27" t="s">
        <v>539</v>
      </c>
      <c r="B4" s="10" t="s">
        <v>197</v>
      </c>
      <c r="C4" s="11"/>
      <c r="D4" s="11"/>
      <c r="E4" s="10" t="s">
        <v>540</v>
      </c>
      <c r="F4" s="11"/>
      <c r="G4" s="11"/>
      <c r="H4" s="11"/>
      <c r="I4" s="11"/>
      <c r="J4" s="11"/>
      <c r="K4" s="11"/>
      <c r="L4" s="11"/>
      <c r="M4" s="11"/>
      <c r="N4" s="11"/>
      <c r="O4" s="11"/>
      <c r="P4" s="11"/>
      <c r="Q4" s="11"/>
      <c r="R4" s="11"/>
      <c r="S4" s="11"/>
      <c r="T4" s="11"/>
      <c r="U4" s="11"/>
      <c r="V4" s="11"/>
      <c r="W4" s="82"/>
      <c r="X4" s="83"/>
    </row>
    <row r="5" ht="40.5" customHeight="1" spans="1:24">
      <c r="A5" s="18"/>
      <c r="B5" s="28" t="s">
        <v>55</v>
      </c>
      <c r="C5" s="9" t="s">
        <v>58</v>
      </c>
      <c r="D5" s="79" t="s">
        <v>475</v>
      </c>
      <c r="E5" s="47" t="s">
        <v>541</v>
      </c>
      <c r="F5" s="47" t="s">
        <v>542</v>
      </c>
      <c r="G5" s="47" t="s">
        <v>543</v>
      </c>
      <c r="H5" s="47" t="s">
        <v>544</v>
      </c>
      <c r="I5" s="47" t="s">
        <v>545</v>
      </c>
      <c r="J5" s="47" t="s">
        <v>546</v>
      </c>
      <c r="K5" s="47" t="s">
        <v>547</v>
      </c>
      <c r="L5" s="47" t="s">
        <v>548</v>
      </c>
      <c r="M5" s="47" t="s">
        <v>549</v>
      </c>
      <c r="N5" s="47" t="s">
        <v>550</v>
      </c>
      <c r="O5" s="47" t="s">
        <v>551</v>
      </c>
      <c r="P5" s="47" t="s">
        <v>552</v>
      </c>
      <c r="Q5" s="47" t="s">
        <v>553</v>
      </c>
      <c r="R5" s="47" t="s">
        <v>554</v>
      </c>
      <c r="S5" s="47" t="s">
        <v>555</v>
      </c>
      <c r="T5" s="47" t="s">
        <v>556</v>
      </c>
      <c r="U5" s="47" t="s">
        <v>557</v>
      </c>
      <c r="V5" s="47" t="s">
        <v>558</v>
      </c>
      <c r="W5" s="47" t="s">
        <v>559</v>
      </c>
      <c r="X5" s="84" t="s">
        <v>560</v>
      </c>
    </row>
    <row r="6" ht="19.5" customHeight="1" spans="1:24">
      <c r="A6" s="19">
        <v>1</v>
      </c>
      <c r="B6" s="19">
        <v>2</v>
      </c>
      <c r="C6" s="19">
        <v>3</v>
      </c>
      <c r="D6" s="80">
        <v>4</v>
      </c>
      <c r="E6" s="35">
        <v>5</v>
      </c>
      <c r="F6" s="19">
        <v>6</v>
      </c>
      <c r="G6" s="19">
        <v>7</v>
      </c>
      <c r="H6" s="80">
        <v>8</v>
      </c>
      <c r="I6" s="19">
        <v>9</v>
      </c>
      <c r="J6" s="19">
        <v>10</v>
      </c>
      <c r="K6" s="19">
        <v>11</v>
      </c>
      <c r="L6" s="80">
        <v>12</v>
      </c>
      <c r="M6" s="19">
        <v>13</v>
      </c>
      <c r="N6" s="19">
        <v>14</v>
      </c>
      <c r="O6" s="19">
        <v>15</v>
      </c>
      <c r="P6" s="80">
        <v>16</v>
      </c>
      <c r="Q6" s="19">
        <v>17</v>
      </c>
      <c r="R6" s="19">
        <v>18</v>
      </c>
      <c r="S6" s="19">
        <v>19</v>
      </c>
      <c r="T6" s="80">
        <v>20</v>
      </c>
      <c r="U6" s="80">
        <v>21</v>
      </c>
      <c r="V6" s="80">
        <v>22</v>
      </c>
      <c r="W6" s="35">
        <v>23</v>
      </c>
      <c r="X6" s="35">
        <v>24</v>
      </c>
    </row>
    <row r="7" ht="19.5" customHeight="1" spans="1:24">
      <c r="A7" s="29" t="s">
        <v>70</v>
      </c>
      <c r="B7" s="81">
        <v>5490000</v>
      </c>
      <c r="C7" s="81">
        <v>5490000</v>
      </c>
      <c r="D7" s="81"/>
      <c r="E7" s="81">
        <v>260000</v>
      </c>
      <c r="F7" s="81">
        <v>250000</v>
      </c>
      <c r="G7" s="81">
        <v>280000</v>
      </c>
      <c r="H7" s="81">
        <v>280000</v>
      </c>
      <c r="I7" s="81">
        <v>480000</v>
      </c>
      <c r="J7" s="81">
        <v>480000</v>
      </c>
      <c r="K7" s="81">
        <v>480000</v>
      </c>
      <c r="L7" s="81">
        <v>480000</v>
      </c>
      <c r="M7" s="81">
        <v>480000</v>
      </c>
      <c r="N7" s="81">
        <v>480000</v>
      </c>
      <c r="O7" s="81">
        <v>480000</v>
      </c>
      <c r="P7" s="81">
        <v>280000</v>
      </c>
      <c r="Q7" s="81"/>
      <c r="R7" s="81"/>
      <c r="S7" s="81"/>
      <c r="T7" s="81"/>
      <c r="U7" s="81">
        <v>260000</v>
      </c>
      <c r="V7" s="81"/>
      <c r="W7" s="81">
        <v>480000</v>
      </c>
      <c r="X7" s="81">
        <v>40000</v>
      </c>
    </row>
    <row r="8" ht="19.5" customHeight="1" spans="1:24">
      <c r="A8" s="71" t="s">
        <v>70</v>
      </c>
      <c r="B8" s="81">
        <v>5490000</v>
      </c>
      <c r="C8" s="81">
        <v>5490000</v>
      </c>
      <c r="D8" s="81"/>
      <c r="E8" s="81">
        <v>260000</v>
      </c>
      <c r="F8" s="81">
        <v>250000</v>
      </c>
      <c r="G8" s="81">
        <v>280000</v>
      </c>
      <c r="H8" s="81">
        <v>280000</v>
      </c>
      <c r="I8" s="81">
        <v>480000</v>
      </c>
      <c r="J8" s="81">
        <v>480000</v>
      </c>
      <c r="K8" s="81">
        <v>480000</v>
      </c>
      <c r="L8" s="81">
        <v>480000</v>
      </c>
      <c r="M8" s="81">
        <v>480000</v>
      </c>
      <c r="N8" s="81">
        <v>480000</v>
      </c>
      <c r="O8" s="81">
        <v>480000</v>
      </c>
      <c r="P8" s="81">
        <v>280000</v>
      </c>
      <c r="Q8" s="81"/>
      <c r="R8" s="81"/>
      <c r="S8" s="81"/>
      <c r="T8" s="81"/>
      <c r="U8" s="81">
        <v>260000</v>
      </c>
      <c r="V8" s="81"/>
      <c r="W8" s="81">
        <v>480000</v>
      </c>
      <c r="X8" s="81">
        <v>40000</v>
      </c>
    </row>
    <row r="9" ht="19.5" customHeight="1" spans="1:24">
      <c r="A9" s="72" t="s">
        <v>310</v>
      </c>
      <c r="B9" s="81">
        <v>3000000</v>
      </c>
      <c r="C9" s="81">
        <v>3000000</v>
      </c>
      <c r="D9" s="81"/>
      <c r="E9" s="81">
        <v>100000</v>
      </c>
      <c r="F9" s="81">
        <v>100000</v>
      </c>
      <c r="G9" s="81">
        <v>100000</v>
      </c>
      <c r="H9" s="81">
        <v>100000</v>
      </c>
      <c r="I9" s="81">
        <v>300000</v>
      </c>
      <c r="J9" s="81">
        <v>300000</v>
      </c>
      <c r="K9" s="81">
        <v>300000</v>
      </c>
      <c r="L9" s="81">
        <v>300000</v>
      </c>
      <c r="M9" s="81">
        <v>300000</v>
      </c>
      <c r="N9" s="81">
        <v>300000</v>
      </c>
      <c r="O9" s="81">
        <v>300000</v>
      </c>
      <c r="P9" s="81">
        <v>100000</v>
      </c>
      <c r="Q9" s="81"/>
      <c r="R9" s="81"/>
      <c r="S9" s="81"/>
      <c r="T9" s="81"/>
      <c r="U9" s="81">
        <v>100000</v>
      </c>
      <c r="V9" s="81"/>
      <c r="W9" s="81">
        <v>300000</v>
      </c>
      <c r="X9" s="81"/>
    </row>
    <row r="10" ht="19.5" customHeight="1" spans="1:24">
      <c r="A10" s="72" t="s">
        <v>313</v>
      </c>
      <c r="B10" s="81">
        <v>1940000</v>
      </c>
      <c r="C10" s="81">
        <v>1940000</v>
      </c>
      <c r="D10" s="81"/>
      <c r="E10" s="81">
        <v>140000</v>
      </c>
      <c r="F10" s="81">
        <v>140000</v>
      </c>
      <c r="G10" s="81">
        <v>140000</v>
      </c>
      <c r="H10" s="81">
        <v>140000</v>
      </c>
      <c r="I10" s="81">
        <v>140000</v>
      </c>
      <c r="J10" s="81">
        <v>140000</v>
      </c>
      <c r="K10" s="81">
        <v>140000</v>
      </c>
      <c r="L10" s="81">
        <v>140000</v>
      </c>
      <c r="M10" s="81">
        <v>140000</v>
      </c>
      <c r="N10" s="81">
        <v>140000</v>
      </c>
      <c r="O10" s="81">
        <v>140000</v>
      </c>
      <c r="P10" s="81">
        <v>140000</v>
      </c>
      <c r="Q10" s="81"/>
      <c r="R10" s="81"/>
      <c r="S10" s="81"/>
      <c r="T10" s="81"/>
      <c r="U10" s="81">
        <v>120000</v>
      </c>
      <c r="V10" s="81"/>
      <c r="W10" s="81">
        <v>140000</v>
      </c>
      <c r="X10" s="81"/>
    </row>
    <row r="11" ht="19.5" customHeight="1" spans="1:24">
      <c r="A11" s="72" t="s">
        <v>315</v>
      </c>
      <c r="B11" s="81">
        <v>550000</v>
      </c>
      <c r="C11" s="81">
        <v>550000</v>
      </c>
      <c r="D11" s="81"/>
      <c r="E11" s="81">
        <v>20000</v>
      </c>
      <c r="F11" s="81">
        <v>10000</v>
      </c>
      <c r="G11" s="81">
        <v>40000</v>
      </c>
      <c r="H11" s="81">
        <v>40000</v>
      </c>
      <c r="I11" s="81">
        <v>40000</v>
      </c>
      <c r="J11" s="81">
        <v>40000</v>
      </c>
      <c r="K11" s="81">
        <v>40000</v>
      </c>
      <c r="L11" s="81">
        <v>40000</v>
      </c>
      <c r="M11" s="81">
        <v>40000</v>
      </c>
      <c r="N11" s="81">
        <v>40000</v>
      </c>
      <c r="O11" s="81">
        <v>40000</v>
      </c>
      <c r="P11" s="81">
        <v>40000</v>
      </c>
      <c r="Q11" s="81"/>
      <c r="R11" s="81"/>
      <c r="S11" s="81"/>
      <c r="T11" s="81"/>
      <c r="U11" s="81">
        <v>40000</v>
      </c>
      <c r="V11" s="81"/>
      <c r="W11" s="81">
        <v>40000</v>
      </c>
      <c r="X11" s="81">
        <v>40000</v>
      </c>
    </row>
  </sheetData>
  <mergeCells count="5">
    <mergeCell ref="A2:X2"/>
    <mergeCell ref="A3:I3"/>
    <mergeCell ref="B4:D4"/>
    <mergeCell ref="E4:X4"/>
    <mergeCell ref="A4:A5"/>
  </mergeCells>
  <printOptions horizontalCentered="1"/>
  <pageMargins left="0.959027777777778" right="0.959027777777778" top="0.71875" bottom="0.71875"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J30"/>
  <sheetViews>
    <sheetView showZeros="0" topLeftCell="A14" workbookViewId="0">
      <selection activeCell="J27" sqref="J27"/>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2" t="s">
        <v>561</v>
      </c>
    </row>
    <row r="2" ht="41.25" customHeight="1" spans="1:10">
      <c r="A2" s="64" t="str">
        <f>"2025"&amp;"年市对下转移支付绩效目标表"</f>
        <v>2025年市对下转移支付绩效目标表</v>
      </c>
      <c r="B2" s="3"/>
      <c r="C2" s="3"/>
      <c r="D2" s="3"/>
      <c r="E2" s="3"/>
      <c r="F2" s="65"/>
      <c r="G2" s="3"/>
      <c r="H2" s="65"/>
      <c r="I2" s="65"/>
      <c r="J2" s="3"/>
    </row>
    <row r="3" ht="17.25" customHeight="1" spans="1:1">
      <c r="A3" s="4" t="str">
        <f>"单位名称："&amp;"昆明市人民代表大会常务委员会办公室"</f>
        <v>单位名称：昆明市人民代表大会常务委员会办公室</v>
      </c>
    </row>
    <row r="4" ht="44.25" customHeight="1" spans="1:10">
      <c r="A4" s="66" t="s">
        <v>539</v>
      </c>
      <c r="B4" s="66" t="s">
        <v>317</v>
      </c>
      <c r="C4" s="66" t="s">
        <v>318</v>
      </c>
      <c r="D4" s="66" t="s">
        <v>319</v>
      </c>
      <c r="E4" s="66" t="s">
        <v>320</v>
      </c>
      <c r="F4" s="67" t="s">
        <v>321</v>
      </c>
      <c r="G4" s="66" t="s">
        <v>322</v>
      </c>
      <c r="H4" s="67" t="s">
        <v>323</v>
      </c>
      <c r="I4" s="67" t="s">
        <v>324</v>
      </c>
      <c r="J4" s="66" t="s">
        <v>325</v>
      </c>
    </row>
    <row r="5" ht="14.25" customHeight="1" spans="1:10">
      <c r="A5" s="66">
        <v>1</v>
      </c>
      <c r="B5" s="66">
        <v>2</v>
      </c>
      <c r="C5" s="66">
        <v>3</v>
      </c>
      <c r="D5" s="66">
        <v>4</v>
      </c>
      <c r="E5" s="66">
        <v>5</v>
      </c>
      <c r="F5" s="67">
        <v>6</v>
      </c>
      <c r="G5" s="66">
        <v>7</v>
      </c>
      <c r="H5" s="67">
        <v>8</v>
      </c>
      <c r="I5" s="67">
        <v>9</v>
      </c>
      <c r="J5" s="66">
        <v>10</v>
      </c>
    </row>
    <row r="6" ht="42" customHeight="1" spans="1:10">
      <c r="A6" s="29" t="s">
        <v>70</v>
      </c>
      <c r="B6" s="68"/>
      <c r="C6" s="68"/>
      <c r="D6" s="68"/>
      <c r="E6" s="69"/>
      <c r="F6" s="70"/>
      <c r="G6" s="69"/>
      <c r="H6" s="70"/>
      <c r="I6" s="70"/>
      <c r="J6" s="69"/>
    </row>
    <row r="7" ht="42" customHeight="1" spans="1:10">
      <c r="A7" s="71" t="s">
        <v>70</v>
      </c>
      <c r="B7" s="20"/>
      <c r="C7" s="20"/>
      <c r="D7" s="20"/>
      <c r="E7" s="29"/>
      <c r="F7" s="20"/>
      <c r="G7" s="29"/>
      <c r="H7" s="20"/>
      <c r="I7" s="20"/>
      <c r="J7" s="29"/>
    </row>
    <row r="8" ht="42" customHeight="1" spans="1:10">
      <c r="A8" s="72" t="s">
        <v>310</v>
      </c>
      <c r="B8" s="20" t="s">
        <v>562</v>
      </c>
      <c r="C8" s="20" t="s">
        <v>327</v>
      </c>
      <c r="D8" s="20" t="s">
        <v>328</v>
      </c>
      <c r="E8" s="29" t="s">
        <v>563</v>
      </c>
      <c r="F8" s="20" t="s">
        <v>330</v>
      </c>
      <c r="G8" s="29" t="s">
        <v>85</v>
      </c>
      <c r="H8" s="20" t="s">
        <v>359</v>
      </c>
      <c r="I8" s="20" t="s">
        <v>332</v>
      </c>
      <c r="J8" s="29" t="s">
        <v>564</v>
      </c>
    </row>
    <row r="9" ht="42" customHeight="1" spans="1:10">
      <c r="A9" s="72" t="s">
        <v>310</v>
      </c>
      <c r="B9" s="20" t="s">
        <v>562</v>
      </c>
      <c r="C9" s="20" t="s">
        <v>327</v>
      </c>
      <c r="D9" s="20" t="s">
        <v>334</v>
      </c>
      <c r="E9" s="29" t="s">
        <v>565</v>
      </c>
      <c r="F9" s="20" t="s">
        <v>330</v>
      </c>
      <c r="G9" s="29" t="s">
        <v>368</v>
      </c>
      <c r="H9" s="20" t="s">
        <v>338</v>
      </c>
      <c r="I9" s="20" t="s">
        <v>332</v>
      </c>
      <c r="J9" s="29" t="s">
        <v>566</v>
      </c>
    </row>
    <row r="10" ht="42" customHeight="1" spans="1:10">
      <c r="A10" s="72" t="s">
        <v>310</v>
      </c>
      <c r="B10" s="20" t="s">
        <v>562</v>
      </c>
      <c r="C10" s="20" t="s">
        <v>327</v>
      </c>
      <c r="D10" s="20" t="s">
        <v>341</v>
      </c>
      <c r="E10" s="29" t="s">
        <v>567</v>
      </c>
      <c r="F10" s="20" t="s">
        <v>568</v>
      </c>
      <c r="G10" s="29" t="s">
        <v>379</v>
      </c>
      <c r="H10" s="20" t="s">
        <v>345</v>
      </c>
      <c r="I10" s="20" t="s">
        <v>332</v>
      </c>
      <c r="J10" s="29" t="s">
        <v>569</v>
      </c>
    </row>
    <row r="11" ht="42" customHeight="1" spans="1:10">
      <c r="A11" s="72" t="s">
        <v>310</v>
      </c>
      <c r="B11" s="20" t="s">
        <v>562</v>
      </c>
      <c r="C11" s="20" t="s">
        <v>347</v>
      </c>
      <c r="D11" s="20" t="s">
        <v>348</v>
      </c>
      <c r="E11" s="29" t="s">
        <v>570</v>
      </c>
      <c r="F11" s="20" t="s">
        <v>330</v>
      </c>
      <c r="G11" s="29" t="s">
        <v>368</v>
      </c>
      <c r="H11" s="20" t="s">
        <v>481</v>
      </c>
      <c r="I11" s="20" t="s">
        <v>332</v>
      </c>
      <c r="J11" s="29" t="s">
        <v>570</v>
      </c>
    </row>
    <row r="12" ht="42" customHeight="1" spans="1:10">
      <c r="A12" s="72" t="s">
        <v>310</v>
      </c>
      <c r="B12" s="20" t="s">
        <v>562</v>
      </c>
      <c r="C12" s="20" t="s">
        <v>347</v>
      </c>
      <c r="D12" s="20" t="s">
        <v>348</v>
      </c>
      <c r="E12" s="29" t="s">
        <v>571</v>
      </c>
      <c r="F12" s="20" t="s">
        <v>330</v>
      </c>
      <c r="G12" s="29" t="s">
        <v>368</v>
      </c>
      <c r="H12" s="20" t="s">
        <v>338</v>
      </c>
      <c r="I12" s="20" t="s">
        <v>332</v>
      </c>
      <c r="J12" s="29" t="s">
        <v>572</v>
      </c>
    </row>
    <row r="13" ht="42" customHeight="1" spans="1:10">
      <c r="A13" s="72" t="s">
        <v>310</v>
      </c>
      <c r="B13" s="20" t="s">
        <v>562</v>
      </c>
      <c r="C13" s="20" t="s">
        <v>352</v>
      </c>
      <c r="D13" s="20" t="s">
        <v>353</v>
      </c>
      <c r="E13" s="29" t="s">
        <v>573</v>
      </c>
      <c r="F13" s="20" t="s">
        <v>330</v>
      </c>
      <c r="G13" s="29" t="s">
        <v>391</v>
      </c>
      <c r="H13" s="20" t="s">
        <v>338</v>
      </c>
      <c r="I13" s="20" t="s">
        <v>332</v>
      </c>
      <c r="J13" s="29" t="s">
        <v>574</v>
      </c>
    </row>
    <row r="14" ht="42" customHeight="1" spans="1:10">
      <c r="A14" s="72" t="s">
        <v>315</v>
      </c>
      <c r="B14" s="20" t="s">
        <v>575</v>
      </c>
      <c r="C14" s="20" t="s">
        <v>327</v>
      </c>
      <c r="D14" s="20" t="s">
        <v>328</v>
      </c>
      <c r="E14" s="29" t="s">
        <v>576</v>
      </c>
      <c r="F14" s="20" t="s">
        <v>330</v>
      </c>
      <c r="G14" s="29" t="s">
        <v>577</v>
      </c>
      <c r="H14" s="20" t="s">
        <v>578</v>
      </c>
      <c r="I14" s="20" t="s">
        <v>332</v>
      </c>
      <c r="J14" s="29" t="s">
        <v>579</v>
      </c>
    </row>
    <row r="15" ht="42" customHeight="1" spans="1:10">
      <c r="A15" s="72" t="s">
        <v>315</v>
      </c>
      <c r="B15" s="20" t="s">
        <v>575</v>
      </c>
      <c r="C15" s="20" t="s">
        <v>327</v>
      </c>
      <c r="D15" s="20" t="s">
        <v>328</v>
      </c>
      <c r="E15" s="29" t="s">
        <v>580</v>
      </c>
      <c r="F15" s="20" t="s">
        <v>330</v>
      </c>
      <c r="G15" s="29" t="s">
        <v>387</v>
      </c>
      <c r="H15" s="20" t="s">
        <v>419</v>
      </c>
      <c r="I15" s="20" t="s">
        <v>332</v>
      </c>
      <c r="J15" s="29" t="s">
        <v>581</v>
      </c>
    </row>
    <row r="16" ht="42" customHeight="1" spans="1:10">
      <c r="A16" s="72" t="s">
        <v>315</v>
      </c>
      <c r="B16" s="20" t="s">
        <v>575</v>
      </c>
      <c r="C16" s="20" t="s">
        <v>327</v>
      </c>
      <c r="D16" s="20" t="s">
        <v>328</v>
      </c>
      <c r="E16" s="29" t="s">
        <v>582</v>
      </c>
      <c r="F16" s="20" t="s">
        <v>330</v>
      </c>
      <c r="G16" s="29" t="s">
        <v>85</v>
      </c>
      <c r="H16" s="20" t="s">
        <v>331</v>
      </c>
      <c r="I16" s="20" t="s">
        <v>332</v>
      </c>
      <c r="J16" s="29" t="s">
        <v>583</v>
      </c>
    </row>
    <row r="17" ht="42" customHeight="1" spans="1:10">
      <c r="A17" s="72" t="s">
        <v>315</v>
      </c>
      <c r="B17" s="20" t="s">
        <v>575</v>
      </c>
      <c r="C17" s="20" t="s">
        <v>327</v>
      </c>
      <c r="D17" s="20" t="s">
        <v>328</v>
      </c>
      <c r="E17" s="29" t="s">
        <v>584</v>
      </c>
      <c r="F17" s="20" t="s">
        <v>463</v>
      </c>
      <c r="G17" s="29" t="s">
        <v>92</v>
      </c>
      <c r="H17" s="20" t="s">
        <v>578</v>
      </c>
      <c r="I17" s="20" t="s">
        <v>332</v>
      </c>
      <c r="J17" s="29" t="s">
        <v>585</v>
      </c>
    </row>
    <row r="18" ht="42" customHeight="1" spans="1:10">
      <c r="A18" s="72" t="s">
        <v>315</v>
      </c>
      <c r="B18" s="20" t="s">
        <v>575</v>
      </c>
      <c r="C18" s="20" t="s">
        <v>327</v>
      </c>
      <c r="D18" s="20" t="s">
        <v>328</v>
      </c>
      <c r="E18" s="29" t="s">
        <v>584</v>
      </c>
      <c r="F18" s="20" t="s">
        <v>463</v>
      </c>
      <c r="G18" s="29" t="s">
        <v>97</v>
      </c>
      <c r="H18" s="20" t="s">
        <v>578</v>
      </c>
      <c r="I18" s="20" t="s">
        <v>332</v>
      </c>
      <c r="J18" s="29" t="s">
        <v>585</v>
      </c>
    </row>
    <row r="19" ht="42" customHeight="1" spans="1:10">
      <c r="A19" s="72" t="s">
        <v>315</v>
      </c>
      <c r="B19" s="20" t="s">
        <v>575</v>
      </c>
      <c r="C19" s="20" t="s">
        <v>327</v>
      </c>
      <c r="D19" s="20" t="s">
        <v>334</v>
      </c>
      <c r="E19" s="29" t="s">
        <v>586</v>
      </c>
      <c r="F19" s="20" t="s">
        <v>330</v>
      </c>
      <c r="G19" s="29" t="s">
        <v>350</v>
      </c>
      <c r="H19" s="20" t="s">
        <v>338</v>
      </c>
      <c r="I19" s="20" t="s">
        <v>332</v>
      </c>
      <c r="J19" s="29" t="s">
        <v>587</v>
      </c>
    </row>
    <row r="20" ht="42" customHeight="1" spans="1:10">
      <c r="A20" s="72" t="s">
        <v>315</v>
      </c>
      <c r="B20" s="20" t="s">
        <v>575</v>
      </c>
      <c r="C20" s="20" t="s">
        <v>327</v>
      </c>
      <c r="D20" s="20" t="s">
        <v>334</v>
      </c>
      <c r="E20" s="29" t="s">
        <v>588</v>
      </c>
      <c r="F20" s="20" t="s">
        <v>330</v>
      </c>
      <c r="G20" s="29" t="s">
        <v>350</v>
      </c>
      <c r="H20" s="20" t="s">
        <v>338</v>
      </c>
      <c r="I20" s="20" t="s">
        <v>332</v>
      </c>
      <c r="J20" s="29" t="s">
        <v>589</v>
      </c>
    </row>
    <row r="21" ht="42" customHeight="1" spans="1:10">
      <c r="A21" s="72" t="s">
        <v>315</v>
      </c>
      <c r="B21" s="20" t="s">
        <v>575</v>
      </c>
      <c r="C21" s="20" t="s">
        <v>327</v>
      </c>
      <c r="D21" s="20" t="s">
        <v>341</v>
      </c>
      <c r="E21" s="29" t="s">
        <v>590</v>
      </c>
      <c r="F21" s="20" t="s">
        <v>330</v>
      </c>
      <c r="G21" s="29" t="s">
        <v>350</v>
      </c>
      <c r="H21" s="20" t="s">
        <v>338</v>
      </c>
      <c r="I21" s="20" t="s">
        <v>332</v>
      </c>
      <c r="J21" s="29" t="s">
        <v>591</v>
      </c>
    </row>
    <row r="22" ht="42" customHeight="1" spans="1:10">
      <c r="A22" s="72" t="s">
        <v>315</v>
      </c>
      <c r="B22" s="20" t="s">
        <v>575</v>
      </c>
      <c r="C22" s="20" t="s">
        <v>347</v>
      </c>
      <c r="D22" s="20" t="s">
        <v>348</v>
      </c>
      <c r="E22" s="29" t="s">
        <v>461</v>
      </c>
      <c r="F22" s="20" t="s">
        <v>330</v>
      </c>
      <c r="G22" s="29" t="s">
        <v>350</v>
      </c>
      <c r="H22" s="20" t="s">
        <v>338</v>
      </c>
      <c r="I22" s="20" t="s">
        <v>332</v>
      </c>
      <c r="J22" s="29" t="s">
        <v>592</v>
      </c>
    </row>
    <row r="23" ht="42" customHeight="1" spans="1:10">
      <c r="A23" s="72" t="s">
        <v>315</v>
      </c>
      <c r="B23" s="20" t="s">
        <v>575</v>
      </c>
      <c r="C23" s="20" t="s">
        <v>352</v>
      </c>
      <c r="D23" s="20" t="s">
        <v>353</v>
      </c>
      <c r="E23" s="29" t="s">
        <v>593</v>
      </c>
      <c r="F23" s="20" t="s">
        <v>330</v>
      </c>
      <c r="G23" s="29" t="s">
        <v>350</v>
      </c>
      <c r="H23" s="20" t="s">
        <v>338</v>
      </c>
      <c r="I23" s="20" t="s">
        <v>332</v>
      </c>
      <c r="J23" s="29" t="s">
        <v>594</v>
      </c>
    </row>
    <row r="24" ht="42" customHeight="1" spans="1:10">
      <c r="A24" s="72" t="s">
        <v>313</v>
      </c>
      <c r="B24" s="20" t="s">
        <v>595</v>
      </c>
      <c r="C24" s="20" t="s">
        <v>327</v>
      </c>
      <c r="D24" s="20" t="s">
        <v>328</v>
      </c>
      <c r="E24" s="29" t="s">
        <v>596</v>
      </c>
      <c r="F24" s="20" t="s">
        <v>330</v>
      </c>
      <c r="G24" s="29" t="s">
        <v>337</v>
      </c>
      <c r="H24" s="20" t="s">
        <v>338</v>
      </c>
      <c r="I24" s="20" t="s">
        <v>332</v>
      </c>
      <c r="J24" s="29" t="s">
        <v>597</v>
      </c>
    </row>
    <row r="25" ht="42" customHeight="1" spans="1:10">
      <c r="A25" s="72" t="s">
        <v>313</v>
      </c>
      <c r="B25" s="20" t="s">
        <v>595</v>
      </c>
      <c r="C25" s="20" t="s">
        <v>327</v>
      </c>
      <c r="D25" s="20" t="s">
        <v>328</v>
      </c>
      <c r="E25" s="29" t="s">
        <v>598</v>
      </c>
      <c r="F25" s="20" t="s">
        <v>330</v>
      </c>
      <c r="G25" s="29" t="s">
        <v>577</v>
      </c>
      <c r="H25" s="20" t="s">
        <v>578</v>
      </c>
      <c r="I25" s="20" t="s">
        <v>332</v>
      </c>
      <c r="J25" s="29" t="s">
        <v>599</v>
      </c>
    </row>
    <row r="26" ht="42" customHeight="1" spans="1:10">
      <c r="A26" s="72" t="s">
        <v>313</v>
      </c>
      <c r="B26" s="20" t="s">
        <v>595</v>
      </c>
      <c r="C26" s="20" t="s">
        <v>327</v>
      </c>
      <c r="D26" s="20" t="s">
        <v>328</v>
      </c>
      <c r="E26" s="29" t="s">
        <v>600</v>
      </c>
      <c r="F26" s="20" t="s">
        <v>330</v>
      </c>
      <c r="G26" s="29" t="s">
        <v>601</v>
      </c>
      <c r="H26" s="20" t="s">
        <v>602</v>
      </c>
      <c r="I26" s="20" t="s">
        <v>332</v>
      </c>
      <c r="J26" s="29" t="s">
        <v>603</v>
      </c>
    </row>
    <row r="27" ht="42" customHeight="1" spans="1:10">
      <c r="A27" s="72" t="s">
        <v>313</v>
      </c>
      <c r="B27" s="20" t="s">
        <v>595</v>
      </c>
      <c r="C27" s="20" t="s">
        <v>327</v>
      </c>
      <c r="D27" s="20" t="s">
        <v>328</v>
      </c>
      <c r="E27" s="29" t="s">
        <v>604</v>
      </c>
      <c r="F27" s="20" t="s">
        <v>330</v>
      </c>
      <c r="G27" s="29" t="s">
        <v>387</v>
      </c>
      <c r="H27" s="20" t="s">
        <v>388</v>
      </c>
      <c r="I27" s="20" t="s">
        <v>332</v>
      </c>
      <c r="J27" s="29" t="s">
        <v>605</v>
      </c>
    </row>
    <row r="28" ht="42" customHeight="1" spans="1:10">
      <c r="A28" s="72" t="s">
        <v>313</v>
      </c>
      <c r="B28" s="20" t="s">
        <v>595</v>
      </c>
      <c r="C28" s="20" t="s">
        <v>327</v>
      </c>
      <c r="D28" s="20" t="s">
        <v>341</v>
      </c>
      <c r="E28" s="29" t="s">
        <v>606</v>
      </c>
      <c r="F28" s="20" t="s">
        <v>343</v>
      </c>
      <c r="G28" s="29" t="s">
        <v>344</v>
      </c>
      <c r="H28" s="20" t="s">
        <v>365</v>
      </c>
      <c r="I28" s="20" t="s">
        <v>332</v>
      </c>
      <c r="J28" s="29" t="s">
        <v>607</v>
      </c>
    </row>
    <row r="29" ht="42" customHeight="1" spans="1:10">
      <c r="A29" s="72" t="s">
        <v>313</v>
      </c>
      <c r="B29" s="20" t="s">
        <v>595</v>
      </c>
      <c r="C29" s="20" t="s">
        <v>347</v>
      </c>
      <c r="D29" s="20" t="s">
        <v>348</v>
      </c>
      <c r="E29" s="29" t="s">
        <v>608</v>
      </c>
      <c r="F29" s="20" t="s">
        <v>330</v>
      </c>
      <c r="G29" s="29" t="s">
        <v>609</v>
      </c>
      <c r="H29" s="20" t="s">
        <v>331</v>
      </c>
      <c r="I29" s="20" t="s">
        <v>339</v>
      </c>
      <c r="J29" s="29" t="s">
        <v>610</v>
      </c>
    </row>
    <row r="30" ht="42" customHeight="1" spans="1:10">
      <c r="A30" s="72" t="s">
        <v>313</v>
      </c>
      <c r="B30" s="20" t="s">
        <v>595</v>
      </c>
      <c r="C30" s="20" t="s">
        <v>352</v>
      </c>
      <c r="D30" s="20" t="s">
        <v>353</v>
      </c>
      <c r="E30" s="29" t="s">
        <v>573</v>
      </c>
      <c r="F30" s="20" t="s">
        <v>330</v>
      </c>
      <c r="G30" s="29" t="s">
        <v>350</v>
      </c>
      <c r="H30" s="20" t="s">
        <v>338</v>
      </c>
      <c r="I30" s="20" t="s">
        <v>332</v>
      </c>
      <c r="J30" s="29" t="s">
        <v>611</v>
      </c>
    </row>
  </sheetData>
  <mergeCells count="8">
    <mergeCell ref="A2:J2"/>
    <mergeCell ref="A3:H3"/>
    <mergeCell ref="A8:A13"/>
    <mergeCell ref="A14:A23"/>
    <mergeCell ref="A24:A30"/>
    <mergeCell ref="B8:B13"/>
    <mergeCell ref="B14:B23"/>
    <mergeCell ref="B24:B30"/>
  </mergeCells>
  <printOptions horizontalCentered="1"/>
  <pageMargins left="0.959027777777778" right="0.959027777777778" top="0.71875" bottom="0.718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I12"/>
  <sheetViews>
    <sheetView showZeros="0" topLeftCell="F1" workbookViewId="0">
      <selection activeCell="A1" sqref="A1:I1"/>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37" t="s">
        <v>612</v>
      </c>
      <c r="B1" s="38"/>
      <c r="C1" s="38"/>
      <c r="D1" s="39"/>
      <c r="E1" s="39"/>
      <c r="F1" s="39"/>
      <c r="G1" s="38"/>
      <c r="H1" s="38"/>
      <c r="I1" s="39"/>
    </row>
    <row r="2" ht="41.25" customHeight="1" spans="1:9">
      <c r="A2" s="40" t="str">
        <f>"2025"&amp;"年新增资产配置预算表"</f>
        <v>2025年新增资产配置预算表</v>
      </c>
      <c r="B2" s="41"/>
      <c r="C2" s="41"/>
      <c r="D2" s="42"/>
      <c r="E2" s="42"/>
      <c r="F2" s="42"/>
      <c r="G2" s="41"/>
      <c r="H2" s="41"/>
      <c r="I2" s="42"/>
    </row>
    <row r="3" customHeight="1" spans="1:9">
      <c r="A3" s="43" t="str">
        <f>"单位名称："&amp;"昆明市人民代表大会常务委员会办公室"</f>
        <v>单位名称：昆明市人民代表大会常务委员会办公室</v>
      </c>
      <c r="B3" s="44"/>
      <c r="C3" s="44"/>
      <c r="D3" s="45"/>
      <c r="F3" s="42"/>
      <c r="G3" s="41"/>
      <c r="H3" s="41"/>
      <c r="I3" s="63" t="s">
        <v>1</v>
      </c>
    </row>
    <row r="4" ht="28.5" customHeight="1" spans="1:9">
      <c r="A4" s="46" t="s">
        <v>189</v>
      </c>
      <c r="B4" s="47" t="s">
        <v>190</v>
      </c>
      <c r="C4" s="48" t="s">
        <v>613</v>
      </c>
      <c r="D4" s="46" t="s">
        <v>614</v>
      </c>
      <c r="E4" s="46" t="s">
        <v>615</v>
      </c>
      <c r="F4" s="46" t="s">
        <v>616</v>
      </c>
      <c r="G4" s="47" t="s">
        <v>617</v>
      </c>
      <c r="H4" s="35"/>
      <c r="I4" s="46"/>
    </row>
    <row r="5" ht="21" customHeight="1" spans="1:9">
      <c r="A5" s="48"/>
      <c r="B5" s="49"/>
      <c r="C5" s="49"/>
      <c r="D5" s="50"/>
      <c r="E5" s="49"/>
      <c r="F5" s="49"/>
      <c r="G5" s="47" t="s">
        <v>473</v>
      </c>
      <c r="H5" s="47" t="s">
        <v>618</v>
      </c>
      <c r="I5" s="47" t="s">
        <v>619</v>
      </c>
    </row>
    <row r="6" ht="17.25" customHeight="1" spans="1:9">
      <c r="A6" s="51" t="s">
        <v>83</v>
      </c>
      <c r="B6" s="52"/>
      <c r="C6" s="53" t="s">
        <v>84</v>
      </c>
      <c r="D6" s="51" t="s">
        <v>85</v>
      </c>
      <c r="E6" s="54" t="s">
        <v>86</v>
      </c>
      <c r="F6" s="51" t="s">
        <v>87</v>
      </c>
      <c r="G6" s="53" t="s">
        <v>88</v>
      </c>
      <c r="H6" s="55" t="s">
        <v>89</v>
      </c>
      <c r="I6" s="54" t="s">
        <v>90</v>
      </c>
    </row>
    <row r="7" ht="19.5" customHeight="1" spans="1:9">
      <c r="A7" s="56" t="s">
        <v>70</v>
      </c>
      <c r="B7" s="31" t="s">
        <v>70</v>
      </c>
      <c r="C7" s="31" t="s">
        <v>620</v>
      </c>
      <c r="D7" s="29" t="s">
        <v>621</v>
      </c>
      <c r="E7" s="20" t="s">
        <v>494</v>
      </c>
      <c r="F7" s="55" t="s">
        <v>481</v>
      </c>
      <c r="G7" s="57">
        <v>5</v>
      </c>
      <c r="H7" s="58">
        <v>5000</v>
      </c>
      <c r="I7" s="58">
        <v>25000</v>
      </c>
    </row>
    <row r="8" ht="19.5" customHeight="1" spans="1:9">
      <c r="A8" s="56" t="s">
        <v>70</v>
      </c>
      <c r="B8" s="31" t="s">
        <v>70</v>
      </c>
      <c r="C8" s="31" t="s">
        <v>620</v>
      </c>
      <c r="D8" s="29" t="s">
        <v>622</v>
      </c>
      <c r="E8" s="20" t="s">
        <v>496</v>
      </c>
      <c r="F8" s="55" t="s">
        <v>481</v>
      </c>
      <c r="G8" s="57">
        <v>1</v>
      </c>
      <c r="H8" s="58">
        <v>10000</v>
      </c>
      <c r="I8" s="58">
        <v>10000</v>
      </c>
    </row>
    <row r="9" ht="19.5" customHeight="1" spans="1:9">
      <c r="A9" s="56" t="s">
        <v>70</v>
      </c>
      <c r="B9" s="31" t="s">
        <v>70</v>
      </c>
      <c r="C9" s="31" t="s">
        <v>620</v>
      </c>
      <c r="D9" s="29" t="s">
        <v>623</v>
      </c>
      <c r="E9" s="20" t="s">
        <v>624</v>
      </c>
      <c r="F9" s="55" t="s">
        <v>481</v>
      </c>
      <c r="G9" s="57">
        <v>2</v>
      </c>
      <c r="H9" s="58">
        <v>10000</v>
      </c>
      <c r="I9" s="58">
        <v>20000</v>
      </c>
    </row>
    <row r="10" ht="19.5" customHeight="1" spans="1:9">
      <c r="A10" s="56" t="s">
        <v>70</v>
      </c>
      <c r="B10" s="31" t="s">
        <v>70</v>
      </c>
      <c r="C10" s="31" t="s">
        <v>620</v>
      </c>
      <c r="D10" s="29" t="s">
        <v>625</v>
      </c>
      <c r="E10" s="20" t="s">
        <v>492</v>
      </c>
      <c r="F10" s="55" t="s">
        <v>481</v>
      </c>
      <c r="G10" s="57">
        <v>3</v>
      </c>
      <c r="H10" s="58">
        <v>7000</v>
      </c>
      <c r="I10" s="58">
        <v>21000</v>
      </c>
    </row>
    <row r="11" ht="19.5" customHeight="1" spans="1:9">
      <c r="A11" s="56" t="s">
        <v>70</v>
      </c>
      <c r="B11" s="31" t="s">
        <v>70</v>
      </c>
      <c r="C11" s="31" t="s">
        <v>626</v>
      </c>
      <c r="D11" s="29" t="s">
        <v>627</v>
      </c>
      <c r="E11" s="20" t="s">
        <v>628</v>
      </c>
      <c r="F11" s="55" t="s">
        <v>481</v>
      </c>
      <c r="G11" s="57">
        <v>3</v>
      </c>
      <c r="H11" s="58">
        <v>3000</v>
      </c>
      <c r="I11" s="58">
        <v>9000</v>
      </c>
    </row>
    <row r="12" ht="19.5" customHeight="1" spans="1:9">
      <c r="A12" s="59" t="s">
        <v>55</v>
      </c>
      <c r="B12" s="60"/>
      <c r="C12" s="60"/>
      <c r="D12" s="61"/>
      <c r="E12" s="62"/>
      <c r="F12" s="62"/>
      <c r="G12" s="57">
        <v>14</v>
      </c>
      <c r="H12" s="58">
        <v>35000</v>
      </c>
      <c r="I12" s="58">
        <v>85000</v>
      </c>
    </row>
  </sheetData>
  <mergeCells count="11">
    <mergeCell ref="A1:I1"/>
    <mergeCell ref="A2:I2"/>
    <mergeCell ref="A3:C3"/>
    <mergeCell ref="G4:I4"/>
    <mergeCell ref="A12:F12"/>
    <mergeCell ref="A4:A5"/>
    <mergeCell ref="B4:B5"/>
    <mergeCell ref="C4:C5"/>
    <mergeCell ref="D4:D5"/>
    <mergeCell ref="E4:E5"/>
    <mergeCell ref="F4:F5"/>
  </mergeCells>
  <pageMargins left="0.669444444444445" right="0.669444444444445" top="0.71875" bottom="0.71875" header="0.279166666666667" footer="0.279166666666667"/>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K10"/>
  <sheetViews>
    <sheetView showZeros="0" workbookViewId="0">
      <selection activeCell="A1" sqref="A1"/>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1"/>
      <c r="E1" s="1"/>
      <c r="F1" s="1"/>
      <c r="G1" s="1"/>
      <c r="K1" s="2" t="s">
        <v>629</v>
      </c>
    </row>
    <row r="2" ht="41.25" customHeight="1" spans="1:11">
      <c r="A2" s="3" t="str">
        <f>"2025"&amp;"年上级转移支付补助项目支出预算表"</f>
        <v>2025年上级转移支付补助项目支出预算表</v>
      </c>
      <c r="B2" s="3"/>
      <c r="C2" s="3"/>
      <c r="D2" s="3"/>
      <c r="E2" s="3"/>
      <c r="F2" s="3"/>
      <c r="G2" s="3"/>
      <c r="H2" s="3"/>
      <c r="I2" s="3"/>
      <c r="J2" s="3"/>
      <c r="K2" s="3"/>
    </row>
    <row r="3" ht="13.5" customHeight="1" spans="1:11">
      <c r="A3" s="4" t="str">
        <f>"单位名称："&amp;"昆明市人民代表大会常务委员会办公室"</f>
        <v>单位名称：昆明市人民代表大会常务委员会办公室</v>
      </c>
      <c r="B3" s="5"/>
      <c r="C3" s="5"/>
      <c r="D3" s="5"/>
      <c r="E3" s="5"/>
      <c r="F3" s="5"/>
      <c r="G3" s="5"/>
      <c r="H3" s="6"/>
      <c r="I3" s="6"/>
      <c r="J3" s="6"/>
      <c r="K3" s="7" t="s">
        <v>1</v>
      </c>
    </row>
    <row r="4" ht="21.75" customHeight="1" spans="1:11">
      <c r="A4" s="8" t="s">
        <v>277</v>
      </c>
      <c r="B4" s="8" t="s">
        <v>192</v>
      </c>
      <c r="C4" s="8" t="s">
        <v>278</v>
      </c>
      <c r="D4" s="9" t="s">
        <v>193</v>
      </c>
      <c r="E4" s="9" t="s">
        <v>194</v>
      </c>
      <c r="F4" s="9" t="s">
        <v>279</v>
      </c>
      <c r="G4" s="9" t="s">
        <v>280</v>
      </c>
      <c r="H4" s="27" t="s">
        <v>55</v>
      </c>
      <c r="I4" s="10" t="s">
        <v>630</v>
      </c>
      <c r="J4" s="11"/>
      <c r="K4" s="12"/>
    </row>
    <row r="5" ht="21.75" customHeight="1" spans="1:11">
      <c r="A5" s="13"/>
      <c r="B5" s="13"/>
      <c r="C5" s="13"/>
      <c r="D5" s="14"/>
      <c r="E5" s="14"/>
      <c r="F5" s="14"/>
      <c r="G5" s="14"/>
      <c r="H5" s="28"/>
      <c r="I5" s="9" t="s">
        <v>58</v>
      </c>
      <c r="J5" s="9" t="s">
        <v>59</v>
      </c>
      <c r="K5" s="9" t="s">
        <v>60</v>
      </c>
    </row>
    <row r="6" ht="40.5" customHeight="1" spans="1:11">
      <c r="A6" s="16"/>
      <c r="B6" s="16"/>
      <c r="C6" s="16"/>
      <c r="D6" s="17"/>
      <c r="E6" s="17"/>
      <c r="F6" s="17"/>
      <c r="G6" s="17"/>
      <c r="H6" s="18"/>
      <c r="I6" s="17" t="s">
        <v>57</v>
      </c>
      <c r="J6" s="17"/>
      <c r="K6" s="17"/>
    </row>
    <row r="7" ht="15" customHeight="1" spans="1:11">
      <c r="A7" s="19">
        <v>1</v>
      </c>
      <c r="B7" s="19">
        <v>2</v>
      </c>
      <c r="C7" s="19">
        <v>3</v>
      </c>
      <c r="D7" s="19">
        <v>4</v>
      </c>
      <c r="E7" s="19">
        <v>5</v>
      </c>
      <c r="F7" s="19">
        <v>6</v>
      </c>
      <c r="G7" s="19">
        <v>7</v>
      </c>
      <c r="H7" s="19">
        <v>8</v>
      </c>
      <c r="I7" s="19">
        <v>9</v>
      </c>
      <c r="J7" s="35">
        <v>10</v>
      </c>
      <c r="K7" s="35">
        <v>11</v>
      </c>
    </row>
    <row r="8" ht="18.75" customHeight="1" spans="1:11">
      <c r="A8" s="29"/>
      <c r="B8" s="20"/>
      <c r="C8" s="29"/>
      <c r="D8" s="29"/>
      <c r="E8" s="29"/>
      <c r="F8" s="29"/>
      <c r="G8" s="29"/>
      <c r="H8" s="30"/>
      <c r="I8" s="36"/>
      <c r="J8" s="36"/>
      <c r="K8" s="30"/>
    </row>
    <row r="9" ht="18.75" customHeight="1" spans="1:11">
      <c r="A9" s="31"/>
      <c r="B9" s="20"/>
      <c r="C9" s="20"/>
      <c r="D9" s="20"/>
      <c r="E9" s="20"/>
      <c r="F9" s="20"/>
      <c r="G9" s="20"/>
      <c r="H9" s="22"/>
      <c r="I9" s="22"/>
      <c r="J9" s="22"/>
      <c r="K9" s="30"/>
    </row>
    <row r="10" ht="18.75" customHeight="1" spans="1:11">
      <c r="A10" s="32" t="s">
        <v>180</v>
      </c>
      <c r="B10" s="33"/>
      <c r="C10" s="33"/>
      <c r="D10" s="33"/>
      <c r="E10" s="33"/>
      <c r="F10" s="33"/>
      <c r="G10" s="34"/>
      <c r="H10" s="22"/>
      <c r="I10" s="22"/>
      <c r="J10" s="22"/>
      <c r="K10" s="30"/>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6875" right="0.36875" top="0.559027777777778" bottom="0.559027777777778" header="0.479166666666667" footer="0.479166666666667"/>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G19"/>
  <sheetViews>
    <sheetView showZeros="0" topLeftCell="C1" workbookViewId="0">
      <selection activeCell="L22" sqref="L22"/>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1"/>
      <c r="G1" s="2" t="s">
        <v>631</v>
      </c>
    </row>
    <row r="2" ht="41.25" customHeight="1" spans="1:7">
      <c r="A2" s="3" t="str">
        <f>"2025"&amp;"年部门项目中期规划预算表"</f>
        <v>2025年部门项目中期规划预算表</v>
      </c>
      <c r="B2" s="3"/>
      <c r="C2" s="3"/>
      <c r="D2" s="3"/>
      <c r="E2" s="3"/>
      <c r="F2" s="3"/>
      <c r="G2" s="3"/>
    </row>
    <row r="3" ht="13.5" customHeight="1" spans="1:7">
      <c r="A3" s="4" t="str">
        <f>"单位名称："&amp;"昆明市人民代表大会常务委员会办公室"</f>
        <v>单位名称：昆明市人民代表大会常务委员会办公室</v>
      </c>
      <c r="B3" s="5"/>
      <c r="C3" s="5"/>
      <c r="D3" s="5"/>
      <c r="E3" s="6"/>
      <c r="F3" s="6"/>
      <c r="G3" s="7" t="s">
        <v>1</v>
      </c>
    </row>
    <row r="4" ht="21.75" customHeight="1" spans="1:7">
      <c r="A4" s="8" t="s">
        <v>278</v>
      </c>
      <c r="B4" s="8" t="s">
        <v>277</v>
      </c>
      <c r="C4" s="8" t="s">
        <v>192</v>
      </c>
      <c r="D4" s="9" t="s">
        <v>632</v>
      </c>
      <c r="E4" s="10" t="s">
        <v>58</v>
      </c>
      <c r="F4" s="11"/>
      <c r="G4" s="12"/>
    </row>
    <row r="5" ht="21.75" customHeight="1" spans="1:7">
      <c r="A5" s="13"/>
      <c r="B5" s="13"/>
      <c r="C5" s="13"/>
      <c r="D5" s="14"/>
      <c r="E5" s="15" t="str">
        <f>"2025"&amp;"年"</f>
        <v>2025年</v>
      </c>
      <c r="F5" s="9" t="str">
        <f>("2025"+1)&amp;"年"</f>
        <v>2026年</v>
      </c>
      <c r="G5" s="9" t="str">
        <f>("2025"+2)&amp;"年"</f>
        <v>2027年</v>
      </c>
    </row>
    <row r="6" ht="40.5" customHeight="1" spans="1:7">
      <c r="A6" s="16"/>
      <c r="B6" s="16"/>
      <c r="C6" s="16"/>
      <c r="D6" s="17"/>
      <c r="E6" s="18"/>
      <c r="F6" s="17" t="s">
        <v>57</v>
      </c>
      <c r="G6" s="17"/>
    </row>
    <row r="7" ht="15" customHeight="1" spans="1:7">
      <c r="A7" s="19">
        <v>1</v>
      </c>
      <c r="B7" s="19">
        <v>2</v>
      </c>
      <c r="C7" s="19">
        <v>3</v>
      </c>
      <c r="D7" s="19">
        <v>4</v>
      </c>
      <c r="E7" s="19">
        <v>5</v>
      </c>
      <c r="F7" s="19">
        <v>6</v>
      </c>
      <c r="G7" s="19">
        <v>7</v>
      </c>
    </row>
    <row r="8" ht="17.25" customHeight="1" spans="1:7">
      <c r="A8" s="20" t="s">
        <v>70</v>
      </c>
      <c r="B8" s="21"/>
      <c r="C8" s="21"/>
      <c r="D8" s="20"/>
      <c r="E8" s="22">
        <v>14800000</v>
      </c>
      <c r="F8" s="22">
        <v>17833000</v>
      </c>
      <c r="G8" s="22">
        <v>14759280</v>
      </c>
    </row>
    <row r="9" ht="18.75" customHeight="1" spans="1:7">
      <c r="A9" s="20"/>
      <c r="B9" s="20" t="s">
        <v>633</v>
      </c>
      <c r="C9" s="20" t="s">
        <v>285</v>
      </c>
      <c r="D9" s="20" t="s">
        <v>634</v>
      </c>
      <c r="E9" s="22">
        <v>320000</v>
      </c>
      <c r="F9" s="22">
        <v>390000</v>
      </c>
      <c r="G9" s="22">
        <v>390000</v>
      </c>
    </row>
    <row r="10" ht="18.75" customHeight="1" spans="1:7">
      <c r="A10" s="23"/>
      <c r="B10" s="20" t="s">
        <v>633</v>
      </c>
      <c r="C10" s="20" t="s">
        <v>289</v>
      </c>
      <c r="D10" s="20" t="s">
        <v>634</v>
      </c>
      <c r="E10" s="22">
        <v>1380000</v>
      </c>
      <c r="F10" s="22">
        <v>1577000</v>
      </c>
      <c r="G10" s="22"/>
    </row>
    <row r="11" ht="18.75" customHeight="1" spans="1:7">
      <c r="A11" s="23"/>
      <c r="B11" s="20" t="s">
        <v>633</v>
      </c>
      <c r="C11" s="20" t="s">
        <v>291</v>
      </c>
      <c r="D11" s="20" t="s">
        <v>634</v>
      </c>
      <c r="E11" s="22">
        <v>1252000</v>
      </c>
      <c r="F11" s="22">
        <v>1370000</v>
      </c>
      <c r="G11" s="22">
        <v>1272000</v>
      </c>
    </row>
    <row r="12" ht="18.75" customHeight="1" spans="1:7">
      <c r="A12" s="23"/>
      <c r="B12" s="20" t="s">
        <v>633</v>
      </c>
      <c r="C12" s="20" t="s">
        <v>293</v>
      </c>
      <c r="D12" s="20" t="s">
        <v>634</v>
      </c>
      <c r="E12" s="22">
        <v>1873000</v>
      </c>
      <c r="F12" s="22">
        <v>2405400</v>
      </c>
      <c r="G12" s="22">
        <v>1862280</v>
      </c>
    </row>
    <row r="13" ht="18.75" customHeight="1" spans="1:7">
      <c r="A13" s="23"/>
      <c r="B13" s="20" t="s">
        <v>633</v>
      </c>
      <c r="C13" s="20" t="s">
        <v>300</v>
      </c>
      <c r="D13" s="20" t="s">
        <v>634</v>
      </c>
      <c r="E13" s="22">
        <v>3200000</v>
      </c>
      <c r="F13" s="22">
        <v>3420000</v>
      </c>
      <c r="G13" s="22">
        <v>3250000</v>
      </c>
    </row>
    <row r="14" ht="18.75" customHeight="1" spans="1:7">
      <c r="A14" s="23"/>
      <c r="B14" s="20" t="s">
        <v>633</v>
      </c>
      <c r="C14" s="20" t="s">
        <v>302</v>
      </c>
      <c r="D14" s="20" t="s">
        <v>634</v>
      </c>
      <c r="E14" s="22">
        <v>1200000</v>
      </c>
      <c r="F14" s="22">
        <v>1090000</v>
      </c>
      <c r="G14" s="22">
        <v>960000</v>
      </c>
    </row>
    <row r="15" ht="18.75" customHeight="1" spans="1:7">
      <c r="A15" s="23"/>
      <c r="B15" s="20" t="s">
        <v>635</v>
      </c>
      <c r="C15" s="20" t="s">
        <v>305</v>
      </c>
      <c r="D15" s="20" t="s">
        <v>634</v>
      </c>
      <c r="E15" s="22">
        <v>85000</v>
      </c>
      <c r="F15" s="22">
        <v>90600</v>
      </c>
      <c r="G15" s="22">
        <v>85000</v>
      </c>
    </row>
    <row r="16" ht="18.75" customHeight="1" spans="1:7">
      <c r="A16" s="23"/>
      <c r="B16" s="20" t="s">
        <v>636</v>
      </c>
      <c r="C16" s="20" t="s">
        <v>310</v>
      </c>
      <c r="D16" s="20" t="s">
        <v>637</v>
      </c>
      <c r="E16" s="22">
        <v>3000000</v>
      </c>
      <c r="F16" s="22">
        <v>5000000</v>
      </c>
      <c r="G16" s="22">
        <v>5000000</v>
      </c>
    </row>
    <row r="17" ht="18.75" customHeight="1" spans="1:7">
      <c r="A17" s="23"/>
      <c r="B17" s="20" t="s">
        <v>638</v>
      </c>
      <c r="C17" s="20" t="s">
        <v>313</v>
      </c>
      <c r="D17" s="20" t="s">
        <v>637</v>
      </c>
      <c r="E17" s="22">
        <v>1940000</v>
      </c>
      <c r="F17" s="22">
        <v>1940000</v>
      </c>
      <c r="G17" s="22">
        <v>1940000</v>
      </c>
    </row>
    <row r="18" ht="18.75" customHeight="1" spans="1:7">
      <c r="A18" s="23"/>
      <c r="B18" s="20" t="s">
        <v>638</v>
      </c>
      <c r="C18" s="20" t="s">
        <v>315</v>
      </c>
      <c r="D18" s="20" t="s">
        <v>637</v>
      </c>
      <c r="E18" s="22">
        <v>550000</v>
      </c>
      <c r="F18" s="22">
        <v>550000</v>
      </c>
      <c r="G18" s="22"/>
    </row>
    <row r="19" ht="18.75" customHeight="1" spans="1:7">
      <c r="A19" s="24" t="s">
        <v>55</v>
      </c>
      <c r="B19" s="25" t="s">
        <v>639</v>
      </c>
      <c r="C19" s="25"/>
      <c r="D19" s="26"/>
      <c r="E19" s="22">
        <v>14800000</v>
      </c>
      <c r="F19" s="22">
        <v>17833000</v>
      </c>
      <c r="G19" s="22">
        <v>14759280</v>
      </c>
    </row>
  </sheetData>
  <mergeCells count="11">
    <mergeCell ref="A2:G2"/>
    <mergeCell ref="A3:D3"/>
    <mergeCell ref="E4:G4"/>
    <mergeCell ref="A19:D19"/>
    <mergeCell ref="A4:A6"/>
    <mergeCell ref="B4:B6"/>
    <mergeCell ref="C4:C6"/>
    <mergeCell ref="D4:D6"/>
    <mergeCell ref="E5:E6"/>
    <mergeCell ref="F5:F6"/>
    <mergeCell ref="G5:G6"/>
  </mergeCells>
  <printOptions horizontalCentered="1"/>
  <pageMargins left="0.36875" right="0.36875" top="0.559027777777778" bottom="0.559027777777778" header="0.479166666666667" footer="0.479166666666667"/>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S10"/>
  <sheetViews>
    <sheetView showGridLines="0" showZeros="0" workbookViewId="0">
      <selection activeCell="A1" sqref="A1:S1"/>
    </sheetView>
  </sheetViews>
  <sheetFormatPr defaultColWidth="8.575" defaultRowHeight="12.75" customHeight="1"/>
  <cols>
    <col min="1" max="1" width="15.8916666666667" customWidth="1"/>
    <col min="2" max="2" width="35" customWidth="1"/>
    <col min="3" max="19" width="22" customWidth="1"/>
  </cols>
  <sheetData>
    <row r="1" ht="17.25" customHeight="1" spans="1:1">
      <c r="A1" s="63" t="s">
        <v>52</v>
      </c>
    </row>
    <row r="2" ht="41.25" customHeight="1" spans="1:1">
      <c r="A2" s="40" t="str">
        <f>"2025"&amp;"年部门收入预算表"</f>
        <v>2025年部门收入预算表</v>
      </c>
    </row>
    <row r="3" ht="17.25" customHeight="1" spans="1:19">
      <c r="A3" s="43" t="str">
        <f>"单位名称："&amp;"昆明市人民代表大会常务委员会办公室"</f>
        <v>单位名称：昆明市人民代表大会常务委员会办公室</v>
      </c>
      <c r="S3" s="45" t="s">
        <v>1</v>
      </c>
    </row>
    <row r="4" ht="21.75" customHeight="1" spans="1:19">
      <c r="A4" s="198" t="s">
        <v>53</v>
      </c>
      <c r="B4" s="199" t="s">
        <v>54</v>
      </c>
      <c r="C4" s="199" t="s">
        <v>55</v>
      </c>
      <c r="D4" s="200" t="s">
        <v>56</v>
      </c>
      <c r="E4" s="200"/>
      <c r="F4" s="200"/>
      <c r="G4" s="200"/>
      <c r="H4" s="200"/>
      <c r="I4" s="133"/>
      <c r="J4" s="200"/>
      <c r="K4" s="200"/>
      <c r="L4" s="200"/>
      <c r="M4" s="200"/>
      <c r="N4" s="207"/>
      <c r="O4" s="200" t="s">
        <v>45</v>
      </c>
      <c r="P4" s="200"/>
      <c r="Q4" s="200"/>
      <c r="R4" s="200"/>
      <c r="S4" s="207"/>
    </row>
    <row r="5" ht="27" customHeight="1" spans="1:19">
      <c r="A5" s="201"/>
      <c r="B5" s="202"/>
      <c r="C5" s="202"/>
      <c r="D5" s="202" t="s">
        <v>57</v>
      </c>
      <c r="E5" s="202" t="s">
        <v>58</v>
      </c>
      <c r="F5" s="202" t="s">
        <v>59</v>
      </c>
      <c r="G5" s="202" t="s">
        <v>60</v>
      </c>
      <c r="H5" s="202" t="s">
        <v>61</v>
      </c>
      <c r="I5" s="208" t="s">
        <v>62</v>
      </c>
      <c r="J5" s="209"/>
      <c r="K5" s="209"/>
      <c r="L5" s="209"/>
      <c r="M5" s="209"/>
      <c r="N5" s="210"/>
      <c r="O5" s="202" t="s">
        <v>57</v>
      </c>
      <c r="P5" s="202" t="s">
        <v>58</v>
      </c>
      <c r="Q5" s="202" t="s">
        <v>59</v>
      </c>
      <c r="R5" s="202" t="s">
        <v>60</v>
      </c>
      <c r="S5" s="202" t="s">
        <v>63</v>
      </c>
    </row>
    <row r="6" ht="30" customHeight="1" spans="1:19">
      <c r="A6" s="203"/>
      <c r="B6" s="108"/>
      <c r="C6" s="117"/>
      <c r="D6" s="117"/>
      <c r="E6" s="117"/>
      <c r="F6" s="117"/>
      <c r="G6" s="117"/>
      <c r="H6" s="117"/>
      <c r="I6" s="70" t="s">
        <v>57</v>
      </c>
      <c r="J6" s="210" t="s">
        <v>64</v>
      </c>
      <c r="K6" s="210" t="s">
        <v>65</v>
      </c>
      <c r="L6" s="210" t="s">
        <v>66</v>
      </c>
      <c r="M6" s="210" t="s">
        <v>67</v>
      </c>
      <c r="N6" s="210" t="s">
        <v>68</v>
      </c>
      <c r="O6" s="211"/>
      <c r="P6" s="211"/>
      <c r="Q6" s="211"/>
      <c r="R6" s="211"/>
      <c r="S6" s="117"/>
    </row>
    <row r="7" ht="15" customHeight="1" spans="1:19">
      <c r="A7" s="204">
        <v>1</v>
      </c>
      <c r="B7" s="204">
        <v>2</v>
      </c>
      <c r="C7" s="204">
        <v>3</v>
      </c>
      <c r="D7" s="204">
        <v>4</v>
      </c>
      <c r="E7" s="204">
        <v>5</v>
      </c>
      <c r="F7" s="204">
        <v>6</v>
      </c>
      <c r="G7" s="204">
        <v>7</v>
      </c>
      <c r="H7" s="204">
        <v>8</v>
      </c>
      <c r="I7" s="70">
        <v>9</v>
      </c>
      <c r="J7" s="204">
        <v>10</v>
      </c>
      <c r="K7" s="204">
        <v>11</v>
      </c>
      <c r="L7" s="204">
        <v>12</v>
      </c>
      <c r="M7" s="204">
        <v>13</v>
      </c>
      <c r="N7" s="204">
        <v>14</v>
      </c>
      <c r="O7" s="204">
        <v>15</v>
      </c>
      <c r="P7" s="204">
        <v>16</v>
      </c>
      <c r="Q7" s="204">
        <v>17</v>
      </c>
      <c r="R7" s="204">
        <v>18</v>
      </c>
      <c r="S7" s="204">
        <v>19</v>
      </c>
    </row>
    <row r="8" ht="18" customHeight="1" spans="1:19">
      <c r="A8" s="20" t="s">
        <v>69</v>
      </c>
      <c r="B8" s="20" t="s">
        <v>70</v>
      </c>
      <c r="C8" s="81">
        <v>53066361.36</v>
      </c>
      <c r="D8" s="81">
        <v>53066361.36</v>
      </c>
      <c r="E8" s="81">
        <v>53066361.36</v>
      </c>
      <c r="F8" s="81"/>
      <c r="G8" s="81"/>
      <c r="H8" s="81"/>
      <c r="I8" s="81"/>
      <c r="J8" s="81"/>
      <c r="K8" s="81"/>
      <c r="L8" s="81"/>
      <c r="M8" s="81"/>
      <c r="N8" s="81"/>
      <c r="O8" s="81"/>
      <c r="P8" s="81"/>
      <c r="Q8" s="81"/>
      <c r="R8" s="81"/>
      <c r="S8" s="81"/>
    </row>
    <row r="9" ht="18" customHeight="1" spans="1:19">
      <c r="A9" s="205" t="s">
        <v>71</v>
      </c>
      <c r="B9" s="205" t="s">
        <v>70</v>
      </c>
      <c r="C9" s="81">
        <v>53066361.36</v>
      </c>
      <c r="D9" s="81">
        <v>53066361.36</v>
      </c>
      <c r="E9" s="81">
        <v>53066361.36</v>
      </c>
      <c r="F9" s="81"/>
      <c r="G9" s="81"/>
      <c r="H9" s="81"/>
      <c r="I9" s="81"/>
      <c r="J9" s="81"/>
      <c r="K9" s="81"/>
      <c r="L9" s="81"/>
      <c r="M9" s="81"/>
      <c r="N9" s="81"/>
      <c r="O9" s="81"/>
      <c r="P9" s="81"/>
      <c r="Q9" s="81"/>
      <c r="R9" s="81"/>
      <c r="S9" s="81"/>
    </row>
    <row r="10" ht="18" customHeight="1" spans="1:19">
      <c r="A10" s="48" t="s">
        <v>55</v>
      </c>
      <c r="B10" s="206"/>
      <c r="C10" s="81">
        <v>53066361.36</v>
      </c>
      <c r="D10" s="81">
        <v>53066361.36</v>
      </c>
      <c r="E10" s="81">
        <v>53066361.36</v>
      </c>
      <c r="F10" s="81"/>
      <c r="G10" s="81"/>
      <c r="H10" s="81"/>
      <c r="I10" s="81"/>
      <c r="J10" s="81"/>
      <c r="K10" s="81"/>
      <c r="L10" s="81"/>
      <c r="M10" s="81"/>
      <c r="N10" s="81"/>
      <c r="O10" s="81"/>
      <c r="P10" s="81"/>
      <c r="Q10" s="81"/>
      <c r="R10" s="81"/>
      <c r="S10" s="81"/>
    </row>
  </sheetData>
  <mergeCells count="20">
    <mergeCell ref="A1:S1"/>
    <mergeCell ref="A2:S2"/>
    <mergeCell ref="A3:B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59027777777778" right="0.959027777777778" top="0.71875" bottom="0.71875"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O29"/>
  <sheetViews>
    <sheetView showGridLines="0" showZeros="0" workbookViewId="0">
      <selection activeCell="B19" sqref="B19"/>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ht="17.25" customHeight="1" spans="1:1">
      <c r="A1" s="45" t="s">
        <v>72</v>
      </c>
    </row>
    <row r="2" ht="41.25" customHeight="1" spans="1:1">
      <c r="A2" s="40" t="str">
        <f>"2025"&amp;"年部门支出预算表"</f>
        <v>2025年部门支出预算表</v>
      </c>
    </row>
    <row r="3" ht="17.25" customHeight="1" spans="1:15">
      <c r="A3" s="43" t="str">
        <f>"单位名称："&amp;"昆明市人民代表大会常务委员会办公室"</f>
        <v>单位名称：昆明市人民代表大会常务委员会办公室</v>
      </c>
      <c r="O3" s="45" t="s">
        <v>1</v>
      </c>
    </row>
    <row r="4" ht="27" customHeight="1" spans="1:15">
      <c r="A4" s="184" t="s">
        <v>73</v>
      </c>
      <c r="B4" s="184" t="s">
        <v>74</v>
      </c>
      <c r="C4" s="184" t="s">
        <v>55</v>
      </c>
      <c r="D4" s="185" t="s">
        <v>58</v>
      </c>
      <c r="E4" s="186"/>
      <c r="F4" s="187"/>
      <c r="G4" s="188" t="s">
        <v>59</v>
      </c>
      <c r="H4" s="188" t="s">
        <v>60</v>
      </c>
      <c r="I4" s="188" t="s">
        <v>75</v>
      </c>
      <c r="J4" s="185" t="s">
        <v>62</v>
      </c>
      <c r="K4" s="186"/>
      <c r="L4" s="186"/>
      <c r="M4" s="186"/>
      <c r="N4" s="195"/>
      <c r="O4" s="196"/>
    </row>
    <row r="5" ht="42" customHeight="1" spans="1:15">
      <c r="A5" s="189"/>
      <c r="B5" s="189"/>
      <c r="C5" s="190"/>
      <c r="D5" s="191" t="s">
        <v>57</v>
      </c>
      <c r="E5" s="191" t="s">
        <v>76</v>
      </c>
      <c r="F5" s="191" t="s">
        <v>77</v>
      </c>
      <c r="G5" s="190"/>
      <c r="H5" s="190"/>
      <c r="I5" s="197"/>
      <c r="J5" s="191" t="s">
        <v>57</v>
      </c>
      <c r="K5" s="178" t="s">
        <v>78</v>
      </c>
      <c r="L5" s="178" t="s">
        <v>79</v>
      </c>
      <c r="M5" s="178" t="s">
        <v>80</v>
      </c>
      <c r="N5" s="178" t="s">
        <v>81</v>
      </c>
      <c r="O5" s="178" t="s">
        <v>82</v>
      </c>
    </row>
    <row r="6" ht="18" customHeight="1" spans="1:15">
      <c r="A6" s="51" t="s">
        <v>83</v>
      </c>
      <c r="B6" s="51" t="s">
        <v>84</v>
      </c>
      <c r="C6" s="51" t="s">
        <v>85</v>
      </c>
      <c r="D6" s="55" t="s">
        <v>86</v>
      </c>
      <c r="E6" s="55" t="s">
        <v>87</v>
      </c>
      <c r="F6" s="55" t="s">
        <v>88</v>
      </c>
      <c r="G6" s="55" t="s">
        <v>89</v>
      </c>
      <c r="H6" s="55" t="s">
        <v>90</v>
      </c>
      <c r="I6" s="55" t="s">
        <v>91</v>
      </c>
      <c r="J6" s="55" t="s">
        <v>92</v>
      </c>
      <c r="K6" s="55" t="s">
        <v>93</v>
      </c>
      <c r="L6" s="55" t="s">
        <v>94</v>
      </c>
      <c r="M6" s="55" t="s">
        <v>95</v>
      </c>
      <c r="N6" s="51" t="s">
        <v>96</v>
      </c>
      <c r="O6" s="55" t="s">
        <v>97</v>
      </c>
    </row>
    <row r="7" ht="21" customHeight="1" spans="1:15">
      <c r="A7" s="56" t="s">
        <v>98</v>
      </c>
      <c r="B7" s="56" t="s">
        <v>99</v>
      </c>
      <c r="C7" s="81">
        <v>39835181.36</v>
      </c>
      <c r="D7" s="81">
        <v>39835181.36</v>
      </c>
      <c r="E7" s="81">
        <v>25035181.36</v>
      </c>
      <c r="F7" s="81">
        <v>14800000</v>
      </c>
      <c r="G7" s="81"/>
      <c r="H7" s="81"/>
      <c r="I7" s="81"/>
      <c r="J7" s="81"/>
      <c r="K7" s="81"/>
      <c r="L7" s="81"/>
      <c r="M7" s="81"/>
      <c r="N7" s="81"/>
      <c r="O7" s="81"/>
    </row>
    <row r="8" ht="21" customHeight="1" spans="1:15">
      <c r="A8" s="192" t="s">
        <v>100</v>
      </c>
      <c r="B8" s="192" t="s">
        <v>101</v>
      </c>
      <c r="C8" s="81">
        <v>39835181.36</v>
      </c>
      <c r="D8" s="81">
        <v>39835181.36</v>
      </c>
      <c r="E8" s="81">
        <v>25035181.36</v>
      </c>
      <c r="F8" s="81">
        <v>14800000</v>
      </c>
      <c r="G8" s="81"/>
      <c r="H8" s="81"/>
      <c r="I8" s="81"/>
      <c r="J8" s="81"/>
      <c r="K8" s="81"/>
      <c r="L8" s="81"/>
      <c r="M8" s="81"/>
      <c r="N8" s="81"/>
      <c r="O8" s="81"/>
    </row>
    <row r="9" ht="21" customHeight="1" spans="1:15">
      <c r="A9" s="193" t="s">
        <v>102</v>
      </c>
      <c r="B9" s="193" t="s">
        <v>103</v>
      </c>
      <c r="C9" s="81">
        <v>27227181.36</v>
      </c>
      <c r="D9" s="81">
        <v>27227181.36</v>
      </c>
      <c r="E9" s="81">
        <v>25035181.36</v>
      </c>
      <c r="F9" s="81">
        <v>2192000</v>
      </c>
      <c r="G9" s="81"/>
      <c r="H9" s="81"/>
      <c r="I9" s="81"/>
      <c r="J9" s="81"/>
      <c r="K9" s="81"/>
      <c r="L9" s="81"/>
      <c r="M9" s="81"/>
      <c r="N9" s="81"/>
      <c r="O9" s="81"/>
    </row>
    <row r="10" ht="21" customHeight="1" spans="1:15">
      <c r="A10" s="193" t="s">
        <v>104</v>
      </c>
      <c r="B10" s="193" t="s">
        <v>105</v>
      </c>
      <c r="C10" s="81">
        <v>2958000</v>
      </c>
      <c r="D10" s="81">
        <v>2958000</v>
      </c>
      <c r="E10" s="81"/>
      <c r="F10" s="81">
        <v>2958000</v>
      </c>
      <c r="G10" s="81"/>
      <c r="H10" s="81"/>
      <c r="I10" s="81"/>
      <c r="J10" s="81"/>
      <c r="K10" s="81"/>
      <c r="L10" s="81"/>
      <c r="M10" s="81"/>
      <c r="N10" s="81"/>
      <c r="O10" s="81"/>
    </row>
    <row r="11" ht="21" customHeight="1" spans="1:15">
      <c r="A11" s="193" t="s">
        <v>106</v>
      </c>
      <c r="B11" s="193" t="s">
        <v>107</v>
      </c>
      <c r="C11" s="81">
        <v>3750000</v>
      </c>
      <c r="D11" s="81">
        <v>3750000</v>
      </c>
      <c r="E11" s="81"/>
      <c r="F11" s="81">
        <v>3750000</v>
      </c>
      <c r="G11" s="81"/>
      <c r="H11" s="81"/>
      <c r="I11" s="81"/>
      <c r="J11" s="81"/>
      <c r="K11" s="81"/>
      <c r="L11" s="81"/>
      <c r="M11" s="81"/>
      <c r="N11" s="81"/>
      <c r="O11" s="81"/>
    </row>
    <row r="12" ht="21" customHeight="1" spans="1:15">
      <c r="A12" s="193" t="s">
        <v>108</v>
      </c>
      <c r="B12" s="193" t="s">
        <v>109</v>
      </c>
      <c r="C12" s="81">
        <v>320000</v>
      </c>
      <c r="D12" s="81">
        <v>320000</v>
      </c>
      <c r="E12" s="81"/>
      <c r="F12" s="81">
        <v>320000</v>
      </c>
      <c r="G12" s="81"/>
      <c r="H12" s="81"/>
      <c r="I12" s="81"/>
      <c r="J12" s="81"/>
      <c r="K12" s="81"/>
      <c r="L12" s="81"/>
      <c r="M12" s="81"/>
      <c r="N12" s="81"/>
      <c r="O12" s="81"/>
    </row>
    <row r="13" ht="21" customHeight="1" spans="1:15">
      <c r="A13" s="193" t="s">
        <v>110</v>
      </c>
      <c r="B13" s="193" t="s">
        <v>111</v>
      </c>
      <c r="C13" s="81">
        <v>1200000</v>
      </c>
      <c r="D13" s="81">
        <v>1200000</v>
      </c>
      <c r="E13" s="81"/>
      <c r="F13" s="81">
        <v>1200000</v>
      </c>
      <c r="G13" s="81"/>
      <c r="H13" s="81"/>
      <c r="I13" s="81"/>
      <c r="J13" s="81"/>
      <c r="K13" s="81"/>
      <c r="L13" s="81"/>
      <c r="M13" s="81"/>
      <c r="N13" s="81"/>
      <c r="O13" s="81"/>
    </row>
    <row r="14" ht="21" customHeight="1" spans="1:15">
      <c r="A14" s="193" t="s">
        <v>112</v>
      </c>
      <c r="B14" s="193" t="s">
        <v>113</v>
      </c>
      <c r="C14" s="81">
        <v>4380000</v>
      </c>
      <c r="D14" s="81">
        <v>4380000</v>
      </c>
      <c r="E14" s="81"/>
      <c r="F14" s="81">
        <v>4380000</v>
      </c>
      <c r="G14" s="81"/>
      <c r="H14" s="81"/>
      <c r="I14" s="81"/>
      <c r="J14" s="81"/>
      <c r="K14" s="81"/>
      <c r="L14" s="81"/>
      <c r="M14" s="81"/>
      <c r="N14" s="81"/>
      <c r="O14" s="81"/>
    </row>
    <row r="15" ht="21" customHeight="1" spans="1:15">
      <c r="A15" s="56" t="s">
        <v>114</v>
      </c>
      <c r="B15" s="56" t="s">
        <v>115</v>
      </c>
      <c r="C15" s="81">
        <v>7593704</v>
      </c>
      <c r="D15" s="81">
        <v>7593704</v>
      </c>
      <c r="E15" s="81">
        <v>7593704</v>
      </c>
      <c r="F15" s="81"/>
      <c r="G15" s="81"/>
      <c r="H15" s="81"/>
      <c r="I15" s="81"/>
      <c r="J15" s="81"/>
      <c r="K15" s="81"/>
      <c r="L15" s="81"/>
      <c r="M15" s="81"/>
      <c r="N15" s="81"/>
      <c r="O15" s="81"/>
    </row>
    <row r="16" ht="21" customHeight="1" spans="1:15">
      <c r="A16" s="192" t="s">
        <v>116</v>
      </c>
      <c r="B16" s="192" t="s">
        <v>117</v>
      </c>
      <c r="C16" s="81">
        <v>7593704</v>
      </c>
      <c r="D16" s="81">
        <v>7593704</v>
      </c>
      <c r="E16" s="81">
        <v>7593704</v>
      </c>
      <c r="F16" s="81"/>
      <c r="G16" s="81"/>
      <c r="H16" s="81"/>
      <c r="I16" s="81"/>
      <c r="J16" s="81"/>
      <c r="K16" s="81"/>
      <c r="L16" s="81"/>
      <c r="M16" s="81"/>
      <c r="N16" s="81"/>
      <c r="O16" s="81"/>
    </row>
    <row r="17" ht="21" customHeight="1" spans="1:15">
      <c r="A17" s="193" t="s">
        <v>118</v>
      </c>
      <c r="B17" s="193" t="s">
        <v>119</v>
      </c>
      <c r="C17" s="81">
        <v>3564000</v>
      </c>
      <c r="D17" s="81">
        <v>3564000</v>
      </c>
      <c r="E17" s="81">
        <v>3564000</v>
      </c>
      <c r="F17" s="81"/>
      <c r="G17" s="81"/>
      <c r="H17" s="81"/>
      <c r="I17" s="81"/>
      <c r="J17" s="81"/>
      <c r="K17" s="81"/>
      <c r="L17" s="81"/>
      <c r="M17" s="81"/>
      <c r="N17" s="81"/>
      <c r="O17" s="81"/>
    </row>
    <row r="18" ht="21" customHeight="1" spans="1:15">
      <c r="A18" s="193" t="s">
        <v>120</v>
      </c>
      <c r="B18" s="193" t="s">
        <v>121</v>
      </c>
      <c r="C18" s="81">
        <v>2454704</v>
      </c>
      <c r="D18" s="81">
        <v>2454704</v>
      </c>
      <c r="E18" s="81">
        <v>2454704</v>
      </c>
      <c r="F18" s="81"/>
      <c r="G18" s="81"/>
      <c r="H18" s="81"/>
      <c r="I18" s="81"/>
      <c r="J18" s="81"/>
      <c r="K18" s="81"/>
      <c r="L18" s="81"/>
      <c r="M18" s="81"/>
      <c r="N18" s="81"/>
      <c r="O18" s="81"/>
    </row>
    <row r="19" ht="21" customHeight="1" spans="1:15">
      <c r="A19" s="193" t="s">
        <v>122</v>
      </c>
      <c r="B19" s="193" t="s">
        <v>123</v>
      </c>
      <c r="C19" s="81">
        <v>1575000</v>
      </c>
      <c r="D19" s="81">
        <v>1575000</v>
      </c>
      <c r="E19" s="81">
        <v>1575000</v>
      </c>
      <c r="F19" s="81"/>
      <c r="G19" s="81"/>
      <c r="H19" s="81"/>
      <c r="I19" s="81"/>
      <c r="J19" s="81"/>
      <c r="K19" s="81"/>
      <c r="L19" s="81"/>
      <c r="M19" s="81"/>
      <c r="N19" s="81"/>
      <c r="O19" s="81"/>
    </row>
    <row r="20" ht="21" customHeight="1" spans="1:15">
      <c r="A20" s="56" t="s">
        <v>124</v>
      </c>
      <c r="B20" s="56" t="s">
        <v>125</v>
      </c>
      <c r="C20" s="81">
        <v>3013876</v>
      </c>
      <c r="D20" s="81">
        <v>3013876</v>
      </c>
      <c r="E20" s="81">
        <v>3013876</v>
      </c>
      <c r="F20" s="81"/>
      <c r="G20" s="81"/>
      <c r="H20" s="81"/>
      <c r="I20" s="81"/>
      <c r="J20" s="81"/>
      <c r="K20" s="81"/>
      <c r="L20" s="81"/>
      <c r="M20" s="81"/>
      <c r="N20" s="81"/>
      <c r="O20" s="81"/>
    </row>
    <row r="21" ht="21" customHeight="1" spans="1:15">
      <c r="A21" s="192" t="s">
        <v>126</v>
      </c>
      <c r="B21" s="192" t="s">
        <v>127</v>
      </c>
      <c r="C21" s="81">
        <v>3013876</v>
      </c>
      <c r="D21" s="81">
        <v>3013876</v>
      </c>
      <c r="E21" s="81">
        <v>3013876</v>
      </c>
      <c r="F21" s="81"/>
      <c r="G21" s="81"/>
      <c r="H21" s="81"/>
      <c r="I21" s="81"/>
      <c r="J21" s="81"/>
      <c r="K21" s="81"/>
      <c r="L21" s="81"/>
      <c r="M21" s="81"/>
      <c r="N21" s="81"/>
      <c r="O21" s="81"/>
    </row>
    <row r="22" ht="21" customHeight="1" spans="1:15">
      <c r="A22" s="193" t="s">
        <v>128</v>
      </c>
      <c r="B22" s="193" t="s">
        <v>129</v>
      </c>
      <c r="C22" s="81">
        <v>2159204</v>
      </c>
      <c r="D22" s="81">
        <v>2159204</v>
      </c>
      <c r="E22" s="81">
        <v>2159204</v>
      </c>
      <c r="F22" s="81"/>
      <c r="G22" s="81"/>
      <c r="H22" s="81"/>
      <c r="I22" s="81"/>
      <c r="J22" s="81"/>
      <c r="K22" s="81"/>
      <c r="L22" s="81"/>
      <c r="M22" s="81"/>
      <c r="N22" s="81"/>
      <c r="O22" s="81"/>
    </row>
    <row r="23" ht="21" customHeight="1" spans="1:15">
      <c r="A23" s="193" t="s">
        <v>130</v>
      </c>
      <c r="B23" s="193" t="s">
        <v>131</v>
      </c>
      <c r="C23" s="81">
        <v>766080</v>
      </c>
      <c r="D23" s="81">
        <v>766080</v>
      </c>
      <c r="E23" s="81">
        <v>766080</v>
      </c>
      <c r="F23" s="81"/>
      <c r="G23" s="81"/>
      <c r="H23" s="81"/>
      <c r="I23" s="81"/>
      <c r="J23" s="81"/>
      <c r="K23" s="81"/>
      <c r="L23" s="81"/>
      <c r="M23" s="81"/>
      <c r="N23" s="81"/>
      <c r="O23" s="81"/>
    </row>
    <row r="24" ht="21" customHeight="1" spans="1:15">
      <c r="A24" s="193" t="s">
        <v>132</v>
      </c>
      <c r="B24" s="193" t="s">
        <v>133</v>
      </c>
      <c r="C24" s="81">
        <v>88592</v>
      </c>
      <c r="D24" s="81">
        <v>88592</v>
      </c>
      <c r="E24" s="81">
        <v>88592</v>
      </c>
      <c r="F24" s="81"/>
      <c r="G24" s="81"/>
      <c r="H24" s="81"/>
      <c r="I24" s="81"/>
      <c r="J24" s="81"/>
      <c r="K24" s="81"/>
      <c r="L24" s="81"/>
      <c r="M24" s="81"/>
      <c r="N24" s="81"/>
      <c r="O24" s="81"/>
    </row>
    <row r="25" ht="21" customHeight="1" spans="1:15">
      <c r="A25" s="56" t="s">
        <v>134</v>
      </c>
      <c r="B25" s="56" t="s">
        <v>135</v>
      </c>
      <c r="C25" s="81">
        <v>2623600</v>
      </c>
      <c r="D25" s="81">
        <v>2623600</v>
      </c>
      <c r="E25" s="81">
        <v>2623600</v>
      </c>
      <c r="F25" s="81"/>
      <c r="G25" s="81"/>
      <c r="H25" s="81"/>
      <c r="I25" s="81"/>
      <c r="J25" s="81"/>
      <c r="K25" s="81"/>
      <c r="L25" s="81"/>
      <c r="M25" s="81"/>
      <c r="N25" s="81"/>
      <c r="O25" s="81"/>
    </row>
    <row r="26" ht="21" customHeight="1" spans="1:15">
      <c r="A26" s="192" t="s">
        <v>136</v>
      </c>
      <c r="B26" s="192" t="s">
        <v>137</v>
      </c>
      <c r="C26" s="81">
        <v>2623600</v>
      </c>
      <c r="D26" s="81">
        <v>2623600</v>
      </c>
      <c r="E26" s="81">
        <v>2623600</v>
      </c>
      <c r="F26" s="81"/>
      <c r="G26" s="81"/>
      <c r="H26" s="81"/>
      <c r="I26" s="81"/>
      <c r="J26" s="81"/>
      <c r="K26" s="81"/>
      <c r="L26" s="81"/>
      <c r="M26" s="81"/>
      <c r="N26" s="81"/>
      <c r="O26" s="81"/>
    </row>
    <row r="27" ht="21" customHeight="1" spans="1:15">
      <c r="A27" s="193" t="s">
        <v>138</v>
      </c>
      <c r="B27" s="193" t="s">
        <v>139</v>
      </c>
      <c r="C27" s="81">
        <v>2553600</v>
      </c>
      <c r="D27" s="81">
        <v>2553600</v>
      </c>
      <c r="E27" s="81">
        <v>2553600</v>
      </c>
      <c r="F27" s="81"/>
      <c r="G27" s="81"/>
      <c r="H27" s="81"/>
      <c r="I27" s="81"/>
      <c r="J27" s="81"/>
      <c r="K27" s="81"/>
      <c r="L27" s="81"/>
      <c r="M27" s="81"/>
      <c r="N27" s="81"/>
      <c r="O27" s="81"/>
    </row>
    <row r="28" ht="21" customHeight="1" spans="1:15">
      <c r="A28" s="193" t="s">
        <v>140</v>
      </c>
      <c r="B28" s="193" t="s">
        <v>141</v>
      </c>
      <c r="C28" s="81">
        <v>70000</v>
      </c>
      <c r="D28" s="81">
        <v>70000</v>
      </c>
      <c r="E28" s="81">
        <v>70000</v>
      </c>
      <c r="F28" s="81"/>
      <c r="G28" s="81"/>
      <c r="H28" s="81"/>
      <c r="I28" s="81"/>
      <c r="J28" s="81"/>
      <c r="K28" s="81"/>
      <c r="L28" s="81"/>
      <c r="M28" s="81"/>
      <c r="N28" s="81"/>
      <c r="O28" s="81"/>
    </row>
    <row r="29" ht="21" customHeight="1" spans="1:15">
      <c r="A29" s="194" t="s">
        <v>55</v>
      </c>
      <c r="B29" s="34"/>
      <c r="C29" s="81">
        <v>53066361.36</v>
      </c>
      <c r="D29" s="81">
        <v>53066361.36</v>
      </c>
      <c r="E29" s="81">
        <v>38266361.36</v>
      </c>
      <c r="F29" s="81">
        <v>14800000</v>
      </c>
      <c r="G29" s="81"/>
      <c r="H29" s="81"/>
      <c r="I29" s="81"/>
      <c r="J29" s="81"/>
      <c r="K29" s="81"/>
      <c r="L29" s="81"/>
      <c r="M29" s="81"/>
      <c r="N29" s="81"/>
      <c r="O29" s="81"/>
    </row>
  </sheetData>
  <mergeCells count="12">
    <mergeCell ref="A1:O1"/>
    <mergeCell ref="A2:O2"/>
    <mergeCell ref="A3:B3"/>
    <mergeCell ref="D4:F4"/>
    <mergeCell ref="J4:O4"/>
    <mergeCell ref="A29:B29"/>
    <mergeCell ref="A4:A5"/>
    <mergeCell ref="B4:B5"/>
    <mergeCell ref="C4:C5"/>
    <mergeCell ref="G4:G5"/>
    <mergeCell ref="H4:H5"/>
    <mergeCell ref="I4:I5"/>
  </mergeCells>
  <printOptions horizontalCentered="1"/>
  <pageMargins left="0.959027777777778" right="0.959027777777778" top="0.71875" bottom="0.71875"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D34"/>
  <sheetViews>
    <sheetView showGridLines="0" showZeros="0" workbookViewId="0">
      <selection activeCell="A1" sqref="A1"/>
    </sheetView>
  </sheetViews>
  <sheetFormatPr defaultColWidth="8.575" defaultRowHeight="12.75" customHeight="1" outlineLevelCol="3"/>
  <cols>
    <col min="1" max="4" width="35.575" customWidth="1"/>
  </cols>
  <sheetData>
    <row r="1" ht="15" customHeight="1" spans="1:4">
      <c r="A1" s="41"/>
      <c r="B1" s="45"/>
      <c r="C1" s="45"/>
      <c r="D1" s="45" t="s">
        <v>142</v>
      </c>
    </row>
    <row r="2" ht="41.25" customHeight="1" spans="1:1">
      <c r="A2" s="40" t="str">
        <f>"2025"&amp;"年部门财政拨款收支预算总表"</f>
        <v>2025年部门财政拨款收支预算总表</v>
      </c>
    </row>
    <row r="3" ht="17.25" customHeight="1" spans="1:4">
      <c r="A3" s="43" t="str">
        <f>"单位名称："&amp;"昆明市人民代表大会常务委员会办公室"</f>
        <v>单位名称：昆明市人民代表大会常务委员会办公室</v>
      </c>
      <c r="B3" s="177"/>
      <c r="D3" s="45" t="s">
        <v>1</v>
      </c>
    </row>
    <row r="4" ht="17.25" customHeight="1" spans="1:4">
      <c r="A4" s="178" t="s">
        <v>2</v>
      </c>
      <c r="B4" s="179"/>
      <c r="C4" s="178" t="s">
        <v>3</v>
      </c>
      <c r="D4" s="179"/>
    </row>
    <row r="5" ht="18.75" customHeight="1" spans="1:4">
      <c r="A5" s="178" t="s">
        <v>4</v>
      </c>
      <c r="B5" s="178" t="s">
        <v>5</v>
      </c>
      <c r="C5" s="178" t="s">
        <v>6</v>
      </c>
      <c r="D5" s="178" t="s">
        <v>5</v>
      </c>
    </row>
    <row r="6" ht="16.5" customHeight="1" spans="1:4">
      <c r="A6" s="180" t="s">
        <v>143</v>
      </c>
      <c r="B6" s="81">
        <v>53066361.36</v>
      </c>
      <c r="C6" s="180" t="s">
        <v>144</v>
      </c>
      <c r="D6" s="81">
        <v>53066361.36</v>
      </c>
    </row>
    <row r="7" ht="16.5" customHeight="1" spans="1:4">
      <c r="A7" s="180" t="s">
        <v>145</v>
      </c>
      <c r="B7" s="81">
        <v>53066361.36</v>
      </c>
      <c r="C7" s="180" t="s">
        <v>146</v>
      </c>
      <c r="D7" s="81">
        <v>39835181.36</v>
      </c>
    </row>
    <row r="8" ht="16.5" customHeight="1" spans="1:4">
      <c r="A8" s="180" t="s">
        <v>147</v>
      </c>
      <c r="B8" s="81"/>
      <c r="C8" s="180" t="s">
        <v>148</v>
      </c>
      <c r="D8" s="81"/>
    </row>
    <row r="9" ht="16.5" customHeight="1" spans="1:4">
      <c r="A9" s="180" t="s">
        <v>149</v>
      </c>
      <c r="B9" s="81"/>
      <c r="C9" s="180" t="s">
        <v>150</v>
      </c>
      <c r="D9" s="81"/>
    </row>
    <row r="10" ht="16.5" customHeight="1" spans="1:4">
      <c r="A10" s="180" t="s">
        <v>151</v>
      </c>
      <c r="B10" s="81"/>
      <c r="C10" s="180" t="s">
        <v>152</v>
      </c>
      <c r="D10" s="81"/>
    </row>
    <row r="11" ht="16.5" customHeight="1" spans="1:4">
      <c r="A11" s="180" t="s">
        <v>145</v>
      </c>
      <c r="B11" s="81"/>
      <c r="C11" s="180" t="s">
        <v>153</v>
      </c>
      <c r="D11" s="81"/>
    </row>
    <row r="12" ht="16.5" customHeight="1" spans="1:4">
      <c r="A12" s="162" t="s">
        <v>147</v>
      </c>
      <c r="B12" s="81"/>
      <c r="C12" s="68" t="s">
        <v>154</v>
      </c>
      <c r="D12" s="81"/>
    </row>
    <row r="13" ht="16.5" customHeight="1" spans="1:4">
      <c r="A13" s="162" t="s">
        <v>149</v>
      </c>
      <c r="B13" s="81"/>
      <c r="C13" s="68" t="s">
        <v>155</v>
      </c>
      <c r="D13" s="81"/>
    </row>
    <row r="14" ht="16.5" customHeight="1" spans="1:4">
      <c r="A14" s="181"/>
      <c r="B14" s="81"/>
      <c r="C14" s="68" t="s">
        <v>156</v>
      </c>
      <c r="D14" s="81">
        <v>7593704</v>
      </c>
    </row>
    <row r="15" ht="16.5" customHeight="1" spans="1:4">
      <c r="A15" s="181"/>
      <c r="B15" s="81"/>
      <c r="C15" s="68" t="s">
        <v>157</v>
      </c>
      <c r="D15" s="81">
        <v>3013876</v>
      </c>
    </row>
    <row r="16" ht="16.5" customHeight="1" spans="1:4">
      <c r="A16" s="181"/>
      <c r="B16" s="81"/>
      <c r="C16" s="68" t="s">
        <v>158</v>
      </c>
      <c r="D16" s="81"/>
    </row>
    <row r="17" ht="16.5" customHeight="1" spans="1:4">
      <c r="A17" s="181"/>
      <c r="B17" s="81"/>
      <c r="C17" s="68" t="s">
        <v>159</v>
      </c>
      <c r="D17" s="81"/>
    </row>
    <row r="18" ht="16.5" customHeight="1" spans="1:4">
      <c r="A18" s="181"/>
      <c r="B18" s="81"/>
      <c r="C18" s="68" t="s">
        <v>160</v>
      </c>
      <c r="D18" s="81"/>
    </row>
    <row r="19" ht="16.5" customHeight="1" spans="1:4">
      <c r="A19" s="181"/>
      <c r="B19" s="81"/>
      <c r="C19" s="68" t="s">
        <v>161</v>
      </c>
      <c r="D19" s="81"/>
    </row>
    <row r="20" ht="16.5" customHeight="1" spans="1:4">
      <c r="A20" s="181"/>
      <c r="B20" s="81"/>
      <c r="C20" s="68" t="s">
        <v>162</v>
      </c>
      <c r="D20" s="81"/>
    </row>
    <row r="21" ht="16.5" customHeight="1" spans="1:4">
      <c r="A21" s="181"/>
      <c r="B21" s="81"/>
      <c r="C21" s="68" t="s">
        <v>163</v>
      </c>
      <c r="D21" s="81"/>
    </row>
    <row r="22" ht="16.5" customHeight="1" spans="1:4">
      <c r="A22" s="181"/>
      <c r="B22" s="81"/>
      <c r="C22" s="68" t="s">
        <v>164</v>
      </c>
      <c r="D22" s="81"/>
    </row>
    <row r="23" ht="16.5" customHeight="1" spans="1:4">
      <c r="A23" s="181"/>
      <c r="B23" s="81"/>
      <c r="C23" s="68" t="s">
        <v>165</v>
      </c>
      <c r="D23" s="81"/>
    </row>
    <row r="24" ht="16.5" customHeight="1" spans="1:4">
      <c r="A24" s="181"/>
      <c r="B24" s="81"/>
      <c r="C24" s="68" t="s">
        <v>166</v>
      </c>
      <c r="D24" s="81"/>
    </row>
    <row r="25" ht="16.5" customHeight="1" spans="1:4">
      <c r="A25" s="181"/>
      <c r="B25" s="81"/>
      <c r="C25" s="68" t="s">
        <v>167</v>
      </c>
      <c r="D25" s="81">
        <v>2623600</v>
      </c>
    </row>
    <row r="26" ht="16.5" customHeight="1" spans="1:4">
      <c r="A26" s="181"/>
      <c r="B26" s="81"/>
      <c r="C26" s="68" t="s">
        <v>168</v>
      </c>
      <c r="D26" s="81"/>
    </row>
    <row r="27" ht="16.5" customHeight="1" spans="1:4">
      <c r="A27" s="181"/>
      <c r="B27" s="81"/>
      <c r="C27" s="68" t="s">
        <v>169</v>
      </c>
      <c r="D27" s="81"/>
    </row>
    <row r="28" ht="16.5" customHeight="1" spans="1:4">
      <c r="A28" s="181"/>
      <c r="B28" s="81"/>
      <c r="C28" s="68" t="s">
        <v>170</v>
      </c>
      <c r="D28" s="81"/>
    </row>
    <row r="29" ht="16.5" customHeight="1" spans="1:4">
      <c r="A29" s="181"/>
      <c r="B29" s="81"/>
      <c r="C29" s="68" t="s">
        <v>171</v>
      </c>
      <c r="D29" s="81"/>
    </row>
    <row r="30" ht="16.5" customHeight="1" spans="1:4">
      <c r="A30" s="181"/>
      <c r="B30" s="81"/>
      <c r="C30" s="68" t="s">
        <v>172</v>
      </c>
      <c r="D30" s="81"/>
    </row>
    <row r="31" ht="16.5" customHeight="1" spans="1:4">
      <c r="A31" s="181"/>
      <c r="B31" s="81"/>
      <c r="C31" s="162" t="s">
        <v>173</v>
      </c>
      <c r="D31" s="81"/>
    </row>
    <row r="32" ht="16.5" customHeight="1" spans="1:4">
      <c r="A32" s="181"/>
      <c r="B32" s="81"/>
      <c r="C32" s="162" t="s">
        <v>174</v>
      </c>
      <c r="D32" s="81"/>
    </row>
    <row r="33" ht="16.5" customHeight="1" spans="1:4">
      <c r="A33" s="181"/>
      <c r="B33" s="81"/>
      <c r="C33" s="29" t="s">
        <v>175</v>
      </c>
      <c r="D33" s="81"/>
    </row>
    <row r="34" ht="15" customHeight="1" spans="1:4">
      <c r="A34" s="182" t="s">
        <v>50</v>
      </c>
      <c r="B34" s="183">
        <v>53066361.36</v>
      </c>
      <c r="C34" s="182" t="s">
        <v>51</v>
      </c>
      <c r="D34" s="183">
        <v>53066361.36</v>
      </c>
    </row>
  </sheetData>
  <mergeCells count="4">
    <mergeCell ref="A2:D2"/>
    <mergeCell ref="A3:B3"/>
    <mergeCell ref="A4:B4"/>
    <mergeCell ref="C4:D4"/>
  </mergeCells>
  <printOptions horizontalCentered="1"/>
  <pageMargins left="0.959027777777778" right="0.959027777777778" top="0.71875" bottom="0.71875"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G29"/>
  <sheetViews>
    <sheetView showZeros="0" workbookViewId="0">
      <selection activeCell="B19" sqref="B19"/>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52"/>
      <c r="F1" s="73"/>
      <c r="G1" s="157" t="s">
        <v>176</v>
      </c>
    </row>
    <row r="2" ht="41.25" customHeight="1" spans="1:7">
      <c r="A2" s="126" t="str">
        <f>"2025"&amp;"年一般公共预算支出预算表（按功能科目分类）"</f>
        <v>2025年一般公共预算支出预算表（按功能科目分类）</v>
      </c>
      <c r="B2" s="126"/>
      <c r="C2" s="126"/>
      <c r="D2" s="126"/>
      <c r="E2" s="126"/>
      <c r="F2" s="126"/>
      <c r="G2" s="126"/>
    </row>
    <row r="3" ht="18" customHeight="1" spans="1:7">
      <c r="A3" s="4" t="str">
        <f>"单位名称："&amp;"昆明市人民代表大会常务委员会办公室"</f>
        <v>单位名称：昆明市人民代表大会常务委员会办公室</v>
      </c>
      <c r="F3" s="123"/>
      <c r="G3" s="157" t="s">
        <v>1</v>
      </c>
    </row>
    <row r="4" ht="20.25" customHeight="1" spans="1:7">
      <c r="A4" s="173" t="s">
        <v>177</v>
      </c>
      <c r="B4" s="174"/>
      <c r="C4" s="127" t="s">
        <v>55</v>
      </c>
      <c r="D4" s="165" t="s">
        <v>76</v>
      </c>
      <c r="E4" s="11"/>
      <c r="F4" s="12"/>
      <c r="G4" s="154" t="s">
        <v>77</v>
      </c>
    </row>
    <row r="5" ht="20.25" customHeight="1" spans="1:7">
      <c r="A5" s="175" t="s">
        <v>73</v>
      </c>
      <c r="B5" s="175" t="s">
        <v>74</v>
      </c>
      <c r="C5" s="18"/>
      <c r="D5" s="132" t="s">
        <v>57</v>
      </c>
      <c r="E5" s="132" t="s">
        <v>178</v>
      </c>
      <c r="F5" s="132" t="s">
        <v>179</v>
      </c>
      <c r="G5" s="156"/>
    </row>
    <row r="6" ht="15" customHeight="1" spans="1:7">
      <c r="A6" s="59" t="s">
        <v>83</v>
      </c>
      <c r="B6" s="59" t="s">
        <v>84</v>
      </c>
      <c r="C6" s="59" t="s">
        <v>85</v>
      </c>
      <c r="D6" s="59" t="s">
        <v>86</v>
      </c>
      <c r="E6" s="59" t="s">
        <v>87</v>
      </c>
      <c r="F6" s="59" t="s">
        <v>88</v>
      </c>
      <c r="G6" s="59" t="s">
        <v>89</v>
      </c>
    </row>
    <row r="7" ht="18" customHeight="1" spans="1:7">
      <c r="A7" s="29" t="s">
        <v>98</v>
      </c>
      <c r="B7" s="29" t="s">
        <v>99</v>
      </c>
      <c r="C7" s="81">
        <v>39835181.36</v>
      </c>
      <c r="D7" s="81">
        <v>25035181.36</v>
      </c>
      <c r="E7" s="81">
        <v>21298786</v>
      </c>
      <c r="F7" s="81">
        <v>3736395.36</v>
      </c>
      <c r="G7" s="81">
        <v>14800000</v>
      </c>
    </row>
    <row r="8" ht="18" customHeight="1" spans="1:7">
      <c r="A8" s="71" t="s">
        <v>100</v>
      </c>
      <c r="B8" s="71" t="s">
        <v>101</v>
      </c>
      <c r="C8" s="81">
        <v>39835181.36</v>
      </c>
      <c r="D8" s="81">
        <v>25035181.36</v>
      </c>
      <c r="E8" s="81">
        <v>21298786</v>
      </c>
      <c r="F8" s="81">
        <v>3736395.36</v>
      </c>
      <c r="G8" s="81">
        <v>14800000</v>
      </c>
    </row>
    <row r="9" ht="18" customHeight="1" spans="1:7">
      <c r="A9" s="72" t="s">
        <v>102</v>
      </c>
      <c r="B9" s="72" t="s">
        <v>103</v>
      </c>
      <c r="C9" s="81">
        <v>27227181.36</v>
      </c>
      <c r="D9" s="81">
        <v>25035181.36</v>
      </c>
      <c r="E9" s="81">
        <v>21298786</v>
      </c>
      <c r="F9" s="81">
        <v>3736395.36</v>
      </c>
      <c r="G9" s="81">
        <v>2192000</v>
      </c>
    </row>
    <row r="10" ht="18" customHeight="1" spans="1:7">
      <c r="A10" s="72" t="s">
        <v>104</v>
      </c>
      <c r="B10" s="72" t="s">
        <v>105</v>
      </c>
      <c r="C10" s="81">
        <v>2958000</v>
      </c>
      <c r="D10" s="81"/>
      <c r="E10" s="81"/>
      <c r="F10" s="81"/>
      <c r="G10" s="81">
        <v>2958000</v>
      </c>
    </row>
    <row r="11" ht="18" customHeight="1" spans="1:7">
      <c r="A11" s="72" t="s">
        <v>106</v>
      </c>
      <c r="B11" s="72" t="s">
        <v>107</v>
      </c>
      <c r="C11" s="81">
        <v>3750000</v>
      </c>
      <c r="D11" s="81"/>
      <c r="E11" s="81"/>
      <c r="F11" s="81"/>
      <c r="G11" s="81">
        <v>3750000</v>
      </c>
    </row>
    <row r="12" ht="18" customHeight="1" spans="1:7">
      <c r="A12" s="72" t="s">
        <v>108</v>
      </c>
      <c r="B12" s="72" t="s">
        <v>109</v>
      </c>
      <c r="C12" s="81">
        <v>320000</v>
      </c>
      <c r="D12" s="81"/>
      <c r="E12" s="81"/>
      <c r="F12" s="81"/>
      <c r="G12" s="81">
        <v>320000</v>
      </c>
    </row>
    <row r="13" ht="18" customHeight="1" spans="1:7">
      <c r="A13" s="72" t="s">
        <v>110</v>
      </c>
      <c r="B13" s="72" t="s">
        <v>111</v>
      </c>
      <c r="C13" s="81">
        <v>1200000</v>
      </c>
      <c r="D13" s="81"/>
      <c r="E13" s="81"/>
      <c r="F13" s="81"/>
      <c r="G13" s="81">
        <v>1200000</v>
      </c>
    </row>
    <row r="14" ht="18" customHeight="1" spans="1:7">
      <c r="A14" s="72" t="s">
        <v>112</v>
      </c>
      <c r="B14" s="72" t="s">
        <v>113</v>
      </c>
      <c r="C14" s="81">
        <v>4380000</v>
      </c>
      <c r="D14" s="81"/>
      <c r="E14" s="81"/>
      <c r="F14" s="81"/>
      <c r="G14" s="81">
        <v>4380000</v>
      </c>
    </row>
    <row r="15" ht="18" customHeight="1" spans="1:7">
      <c r="A15" s="29" t="s">
        <v>114</v>
      </c>
      <c r="B15" s="29" t="s">
        <v>115</v>
      </c>
      <c r="C15" s="81">
        <v>7593704</v>
      </c>
      <c r="D15" s="81">
        <v>7593704</v>
      </c>
      <c r="E15" s="81">
        <v>7593704</v>
      </c>
      <c r="F15" s="81"/>
      <c r="G15" s="81"/>
    </row>
    <row r="16" ht="18" customHeight="1" spans="1:7">
      <c r="A16" s="71" t="s">
        <v>116</v>
      </c>
      <c r="B16" s="71" t="s">
        <v>117</v>
      </c>
      <c r="C16" s="81">
        <v>7593704</v>
      </c>
      <c r="D16" s="81">
        <v>7593704</v>
      </c>
      <c r="E16" s="81">
        <v>7593704</v>
      </c>
      <c r="F16" s="81"/>
      <c r="G16" s="81"/>
    </row>
    <row r="17" ht="18" customHeight="1" spans="1:7">
      <c r="A17" s="72" t="s">
        <v>118</v>
      </c>
      <c r="B17" s="72" t="s">
        <v>119</v>
      </c>
      <c r="C17" s="81">
        <v>3564000</v>
      </c>
      <c r="D17" s="81">
        <v>3564000</v>
      </c>
      <c r="E17" s="81">
        <v>3564000</v>
      </c>
      <c r="F17" s="81"/>
      <c r="G17" s="81"/>
    </row>
    <row r="18" ht="18" customHeight="1" spans="1:7">
      <c r="A18" s="72" t="s">
        <v>120</v>
      </c>
      <c r="B18" s="72" t="s">
        <v>121</v>
      </c>
      <c r="C18" s="81">
        <v>2454704</v>
      </c>
      <c r="D18" s="81">
        <v>2454704</v>
      </c>
      <c r="E18" s="81">
        <v>2454704</v>
      </c>
      <c r="F18" s="81"/>
      <c r="G18" s="81"/>
    </row>
    <row r="19" ht="18" customHeight="1" spans="1:7">
      <c r="A19" s="72" t="s">
        <v>122</v>
      </c>
      <c r="B19" s="72" t="s">
        <v>123</v>
      </c>
      <c r="C19" s="81">
        <v>1575000</v>
      </c>
      <c r="D19" s="81">
        <v>1575000</v>
      </c>
      <c r="E19" s="81">
        <v>1575000</v>
      </c>
      <c r="F19" s="81"/>
      <c r="G19" s="81"/>
    </row>
    <row r="20" ht="18" customHeight="1" spans="1:7">
      <c r="A20" s="29" t="s">
        <v>124</v>
      </c>
      <c r="B20" s="29" t="s">
        <v>125</v>
      </c>
      <c r="C20" s="81">
        <v>3013876</v>
      </c>
      <c r="D20" s="81">
        <v>3013876</v>
      </c>
      <c r="E20" s="81">
        <v>3013876</v>
      </c>
      <c r="F20" s="81"/>
      <c r="G20" s="81"/>
    </row>
    <row r="21" ht="18" customHeight="1" spans="1:7">
      <c r="A21" s="71" t="s">
        <v>126</v>
      </c>
      <c r="B21" s="71" t="s">
        <v>127</v>
      </c>
      <c r="C21" s="81">
        <v>3013876</v>
      </c>
      <c r="D21" s="81">
        <v>3013876</v>
      </c>
      <c r="E21" s="81">
        <v>3013876</v>
      </c>
      <c r="F21" s="81"/>
      <c r="G21" s="81"/>
    </row>
    <row r="22" ht="18" customHeight="1" spans="1:7">
      <c r="A22" s="72" t="s">
        <v>128</v>
      </c>
      <c r="B22" s="72" t="s">
        <v>129</v>
      </c>
      <c r="C22" s="81">
        <v>2159204</v>
      </c>
      <c r="D22" s="81">
        <v>2159204</v>
      </c>
      <c r="E22" s="81">
        <v>2159204</v>
      </c>
      <c r="F22" s="81"/>
      <c r="G22" s="81"/>
    </row>
    <row r="23" ht="18" customHeight="1" spans="1:7">
      <c r="A23" s="72" t="s">
        <v>130</v>
      </c>
      <c r="B23" s="72" t="s">
        <v>131</v>
      </c>
      <c r="C23" s="81">
        <v>766080</v>
      </c>
      <c r="D23" s="81">
        <v>766080</v>
      </c>
      <c r="E23" s="81">
        <v>766080</v>
      </c>
      <c r="F23" s="81"/>
      <c r="G23" s="81"/>
    </row>
    <row r="24" ht="18" customHeight="1" spans="1:7">
      <c r="A24" s="72" t="s">
        <v>132</v>
      </c>
      <c r="B24" s="72" t="s">
        <v>133</v>
      </c>
      <c r="C24" s="81">
        <v>88592</v>
      </c>
      <c r="D24" s="81">
        <v>88592</v>
      </c>
      <c r="E24" s="81">
        <v>88592</v>
      </c>
      <c r="F24" s="81"/>
      <c r="G24" s="81"/>
    </row>
    <row r="25" ht="18" customHeight="1" spans="1:7">
      <c r="A25" s="29" t="s">
        <v>134</v>
      </c>
      <c r="B25" s="29" t="s">
        <v>135</v>
      </c>
      <c r="C25" s="81">
        <v>2623600</v>
      </c>
      <c r="D25" s="81">
        <v>2623600</v>
      </c>
      <c r="E25" s="81">
        <v>2623600</v>
      </c>
      <c r="F25" s="81"/>
      <c r="G25" s="81"/>
    </row>
    <row r="26" ht="18" customHeight="1" spans="1:7">
      <c r="A26" s="71" t="s">
        <v>136</v>
      </c>
      <c r="B26" s="71" t="s">
        <v>137</v>
      </c>
      <c r="C26" s="81">
        <v>2623600</v>
      </c>
      <c r="D26" s="81">
        <v>2623600</v>
      </c>
      <c r="E26" s="81">
        <v>2623600</v>
      </c>
      <c r="F26" s="81"/>
      <c r="G26" s="81"/>
    </row>
    <row r="27" ht="18" customHeight="1" spans="1:7">
      <c r="A27" s="72" t="s">
        <v>138</v>
      </c>
      <c r="B27" s="72" t="s">
        <v>139</v>
      </c>
      <c r="C27" s="81">
        <v>2553600</v>
      </c>
      <c r="D27" s="81">
        <v>2553600</v>
      </c>
      <c r="E27" s="81">
        <v>2553600</v>
      </c>
      <c r="F27" s="81"/>
      <c r="G27" s="81"/>
    </row>
    <row r="28" ht="18" customHeight="1" spans="1:7">
      <c r="A28" s="72" t="s">
        <v>140</v>
      </c>
      <c r="B28" s="72" t="s">
        <v>141</v>
      </c>
      <c r="C28" s="81">
        <v>70000</v>
      </c>
      <c r="D28" s="81">
        <v>70000</v>
      </c>
      <c r="E28" s="81">
        <v>70000</v>
      </c>
      <c r="F28" s="81"/>
      <c r="G28" s="81"/>
    </row>
    <row r="29" ht="18" customHeight="1" spans="1:7">
      <c r="A29" s="80" t="s">
        <v>180</v>
      </c>
      <c r="B29" s="176" t="s">
        <v>180</v>
      </c>
      <c r="C29" s="81">
        <v>53066361.36</v>
      </c>
      <c r="D29" s="81">
        <v>38266361.36</v>
      </c>
      <c r="E29" s="81">
        <v>34529966</v>
      </c>
      <c r="F29" s="81">
        <v>3736395.36</v>
      </c>
      <c r="G29" s="81">
        <v>14800000</v>
      </c>
    </row>
  </sheetData>
  <mergeCells count="6">
    <mergeCell ref="A2:G2"/>
    <mergeCell ref="A4:B4"/>
    <mergeCell ref="D4:F4"/>
    <mergeCell ref="A29:B29"/>
    <mergeCell ref="C4:C5"/>
    <mergeCell ref="G4:G5"/>
  </mergeCells>
  <printOptions horizontalCentered="1"/>
  <pageMargins left="0.36875" right="0.36875" top="0.559027777777778" bottom="0.559027777777778" header="0.479166666666667" footer="0.479166666666667"/>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F7"/>
  <sheetViews>
    <sheetView showZeros="0" topLeftCell="B1" workbookViewId="0">
      <selection activeCell="A1" sqref="A1"/>
    </sheetView>
  </sheetViews>
  <sheetFormatPr defaultColWidth="10.425" defaultRowHeight="14.25" customHeight="1" outlineLevelRow="6" outlineLevelCol="5"/>
  <cols>
    <col min="1" max="6" width="28.1416666666667" customWidth="1"/>
  </cols>
  <sheetData>
    <row r="1" customHeight="1" spans="1:6">
      <c r="A1" s="42"/>
      <c r="B1" s="42"/>
      <c r="C1" s="42"/>
      <c r="D1" s="42"/>
      <c r="E1" s="41"/>
      <c r="F1" s="169" t="s">
        <v>181</v>
      </c>
    </row>
    <row r="2" ht="41.25" customHeight="1" spans="1:6">
      <c r="A2" s="170" t="str">
        <f>"2025"&amp;"年一般公共预算“三公”经费支出预算表"</f>
        <v>2025年一般公共预算“三公”经费支出预算表</v>
      </c>
      <c r="B2" s="42"/>
      <c r="C2" s="42"/>
      <c r="D2" s="42"/>
      <c r="E2" s="41"/>
      <c r="F2" s="42"/>
    </row>
    <row r="3" customHeight="1" spans="1:6">
      <c r="A3" s="113" t="str">
        <f>"单位名称："&amp;"昆明市人民代表大会常务委员会办公室"</f>
        <v>单位名称：昆明市人民代表大会常务委员会办公室</v>
      </c>
      <c r="B3" s="171"/>
      <c r="D3" s="42"/>
      <c r="E3" s="41"/>
      <c r="F3" s="63" t="s">
        <v>1</v>
      </c>
    </row>
    <row r="4" ht="27" customHeight="1" spans="1:6">
      <c r="A4" s="46" t="s">
        <v>182</v>
      </c>
      <c r="B4" s="46" t="s">
        <v>183</v>
      </c>
      <c r="C4" s="48" t="s">
        <v>184</v>
      </c>
      <c r="D4" s="46"/>
      <c r="E4" s="47"/>
      <c r="F4" s="46" t="s">
        <v>185</v>
      </c>
    </row>
    <row r="5" ht="28.5" customHeight="1" spans="1:6">
      <c r="A5" s="172"/>
      <c r="B5" s="50"/>
      <c r="C5" s="47" t="s">
        <v>57</v>
      </c>
      <c r="D5" s="47" t="s">
        <v>186</v>
      </c>
      <c r="E5" s="47" t="s">
        <v>187</v>
      </c>
      <c r="F5" s="49"/>
    </row>
    <row r="6" ht="17.25" customHeight="1" spans="1:6">
      <c r="A6" s="55" t="s">
        <v>83</v>
      </c>
      <c r="B6" s="55" t="s">
        <v>84</v>
      </c>
      <c r="C6" s="55" t="s">
        <v>85</v>
      </c>
      <c r="D6" s="55" t="s">
        <v>86</v>
      </c>
      <c r="E6" s="55" t="s">
        <v>87</v>
      </c>
      <c r="F6" s="55" t="s">
        <v>88</v>
      </c>
    </row>
    <row r="7" ht="17.25" customHeight="1" spans="1:6">
      <c r="A7" s="81">
        <v>340197.6</v>
      </c>
      <c r="B7" s="81"/>
      <c r="C7" s="81">
        <v>112197.6</v>
      </c>
      <c r="D7" s="81"/>
      <c r="E7" s="81">
        <v>112197.6</v>
      </c>
      <c r="F7" s="81">
        <v>228000</v>
      </c>
    </row>
  </sheetData>
  <mergeCells count="6">
    <mergeCell ref="A2:F2"/>
    <mergeCell ref="A3:B3"/>
    <mergeCell ref="C4:E4"/>
    <mergeCell ref="A4:A5"/>
    <mergeCell ref="B4:B5"/>
    <mergeCell ref="F4:F5"/>
  </mergeCells>
  <pageMargins left="0.669444444444445" right="0.669444444444445" top="0.71875" bottom="0.71875" header="0.279166666666667" footer="0.279166666666667"/>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X48"/>
  <sheetViews>
    <sheetView showZeros="0" topLeftCell="F1" workbookViewId="0">
      <selection activeCell="F13" sqref="F13"/>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ht="13.5" customHeight="1" spans="2:24">
      <c r="B1" s="152"/>
      <c r="C1" s="158"/>
      <c r="E1" s="159"/>
      <c r="F1" s="159"/>
      <c r="G1" s="159"/>
      <c r="H1" s="159"/>
      <c r="I1" s="85"/>
      <c r="J1" s="85"/>
      <c r="K1" s="85"/>
      <c r="L1" s="85"/>
      <c r="M1" s="85"/>
      <c r="N1" s="85"/>
      <c r="R1" s="85"/>
      <c r="V1" s="158"/>
      <c r="X1" s="2" t="s">
        <v>188</v>
      </c>
    </row>
    <row r="2" ht="45.75" customHeight="1" spans="1:24">
      <c r="A2" s="65" t="str">
        <f>"2025"&amp;"年部门基本支出预算表"</f>
        <v>2025年部门基本支出预算表</v>
      </c>
      <c r="B2" s="3"/>
      <c r="C2" s="65"/>
      <c r="D2" s="65"/>
      <c r="E2" s="65"/>
      <c r="F2" s="65"/>
      <c r="G2" s="65"/>
      <c r="H2" s="65"/>
      <c r="I2" s="65"/>
      <c r="J2" s="65"/>
      <c r="K2" s="65"/>
      <c r="L2" s="65"/>
      <c r="M2" s="65"/>
      <c r="N2" s="65"/>
      <c r="O2" s="3"/>
      <c r="P2" s="3"/>
      <c r="Q2" s="3"/>
      <c r="R2" s="65"/>
      <c r="S2" s="65"/>
      <c r="T2" s="65"/>
      <c r="U2" s="65"/>
      <c r="V2" s="65"/>
      <c r="W2" s="65"/>
      <c r="X2" s="65"/>
    </row>
    <row r="3" ht="18.75" customHeight="1" spans="1:24">
      <c r="A3" s="4" t="str">
        <f>"单位名称："&amp;"昆明市人民代表大会常务委员会办公室"</f>
        <v>单位名称：昆明市人民代表大会常务委员会办公室</v>
      </c>
      <c r="B3" s="5"/>
      <c r="C3" s="160"/>
      <c r="D3" s="160"/>
      <c r="E3" s="160"/>
      <c r="F3" s="160"/>
      <c r="G3" s="160"/>
      <c r="H3" s="160"/>
      <c r="I3" s="87"/>
      <c r="J3" s="87"/>
      <c r="K3" s="87"/>
      <c r="L3" s="87"/>
      <c r="M3" s="87"/>
      <c r="N3" s="87"/>
      <c r="O3" s="6"/>
      <c r="P3" s="6"/>
      <c r="Q3" s="6"/>
      <c r="R3" s="87"/>
      <c r="V3" s="158"/>
      <c r="X3" s="2" t="s">
        <v>1</v>
      </c>
    </row>
    <row r="4" ht="18" customHeight="1" spans="1:24">
      <c r="A4" s="8" t="s">
        <v>189</v>
      </c>
      <c r="B4" s="8" t="s">
        <v>190</v>
      </c>
      <c r="C4" s="8" t="s">
        <v>191</v>
      </c>
      <c r="D4" s="8" t="s">
        <v>192</v>
      </c>
      <c r="E4" s="8" t="s">
        <v>193</v>
      </c>
      <c r="F4" s="8" t="s">
        <v>194</v>
      </c>
      <c r="G4" s="8" t="s">
        <v>195</v>
      </c>
      <c r="H4" s="8" t="s">
        <v>196</v>
      </c>
      <c r="I4" s="165" t="s">
        <v>197</v>
      </c>
      <c r="J4" s="82" t="s">
        <v>197</v>
      </c>
      <c r="K4" s="82"/>
      <c r="L4" s="82"/>
      <c r="M4" s="82"/>
      <c r="N4" s="82"/>
      <c r="O4" s="11"/>
      <c r="P4" s="11"/>
      <c r="Q4" s="11"/>
      <c r="R4" s="104" t="s">
        <v>61</v>
      </c>
      <c r="S4" s="82" t="s">
        <v>62</v>
      </c>
      <c r="T4" s="82"/>
      <c r="U4" s="82"/>
      <c r="V4" s="82"/>
      <c r="W4" s="82"/>
      <c r="X4" s="83"/>
    </row>
    <row r="5" ht="18" customHeight="1" spans="1:24">
      <c r="A5" s="13"/>
      <c r="B5" s="28"/>
      <c r="C5" s="129"/>
      <c r="D5" s="13"/>
      <c r="E5" s="13"/>
      <c r="F5" s="13"/>
      <c r="G5" s="13"/>
      <c r="H5" s="13"/>
      <c r="I5" s="127" t="s">
        <v>198</v>
      </c>
      <c r="J5" s="165" t="s">
        <v>58</v>
      </c>
      <c r="K5" s="82"/>
      <c r="L5" s="82"/>
      <c r="M5" s="82"/>
      <c r="N5" s="83"/>
      <c r="O5" s="10" t="s">
        <v>199</v>
      </c>
      <c r="P5" s="11"/>
      <c r="Q5" s="12"/>
      <c r="R5" s="8" t="s">
        <v>61</v>
      </c>
      <c r="S5" s="165" t="s">
        <v>62</v>
      </c>
      <c r="T5" s="104" t="s">
        <v>64</v>
      </c>
      <c r="U5" s="82" t="s">
        <v>62</v>
      </c>
      <c r="V5" s="104" t="s">
        <v>66</v>
      </c>
      <c r="W5" s="104" t="s">
        <v>67</v>
      </c>
      <c r="X5" s="168" t="s">
        <v>68</v>
      </c>
    </row>
    <row r="6" ht="19.5" customHeight="1" spans="1:24">
      <c r="A6" s="28"/>
      <c r="B6" s="28"/>
      <c r="C6" s="28"/>
      <c r="D6" s="28"/>
      <c r="E6" s="28"/>
      <c r="F6" s="28"/>
      <c r="G6" s="28"/>
      <c r="H6" s="28"/>
      <c r="I6" s="28"/>
      <c r="J6" s="166" t="s">
        <v>200</v>
      </c>
      <c r="K6" s="8" t="s">
        <v>201</v>
      </c>
      <c r="L6" s="8" t="s">
        <v>202</v>
      </c>
      <c r="M6" s="8" t="s">
        <v>203</v>
      </c>
      <c r="N6" s="8" t="s">
        <v>204</v>
      </c>
      <c r="O6" s="8" t="s">
        <v>58</v>
      </c>
      <c r="P6" s="8" t="s">
        <v>59</v>
      </c>
      <c r="Q6" s="8" t="s">
        <v>60</v>
      </c>
      <c r="R6" s="28"/>
      <c r="S6" s="8" t="s">
        <v>57</v>
      </c>
      <c r="T6" s="8" t="s">
        <v>64</v>
      </c>
      <c r="U6" s="8" t="s">
        <v>205</v>
      </c>
      <c r="V6" s="8" t="s">
        <v>66</v>
      </c>
      <c r="W6" s="8" t="s">
        <v>67</v>
      </c>
      <c r="X6" s="8" t="s">
        <v>68</v>
      </c>
    </row>
    <row r="7" ht="37.5" customHeight="1" spans="1:24">
      <c r="A7" s="161"/>
      <c r="B7" s="18"/>
      <c r="C7" s="161"/>
      <c r="D7" s="161"/>
      <c r="E7" s="161"/>
      <c r="F7" s="161"/>
      <c r="G7" s="161"/>
      <c r="H7" s="161"/>
      <c r="I7" s="161"/>
      <c r="J7" s="167" t="s">
        <v>57</v>
      </c>
      <c r="K7" s="16" t="s">
        <v>206</v>
      </c>
      <c r="L7" s="16" t="s">
        <v>202</v>
      </c>
      <c r="M7" s="16" t="s">
        <v>203</v>
      </c>
      <c r="N7" s="16" t="s">
        <v>204</v>
      </c>
      <c r="O7" s="16" t="s">
        <v>202</v>
      </c>
      <c r="P7" s="16" t="s">
        <v>203</v>
      </c>
      <c r="Q7" s="16" t="s">
        <v>204</v>
      </c>
      <c r="R7" s="16" t="s">
        <v>61</v>
      </c>
      <c r="S7" s="16" t="s">
        <v>57</v>
      </c>
      <c r="T7" s="16" t="s">
        <v>64</v>
      </c>
      <c r="U7" s="16" t="s">
        <v>205</v>
      </c>
      <c r="V7" s="16" t="s">
        <v>66</v>
      </c>
      <c r="W7" s="16" t="s">
        <v>67</v>
      </c>
      <c r="X7" s="16" t="s">
        <v>68</v>
      </c>
    </row>
    <row r="8" customHeight="1" spans="1:24">
      <c r="A8" s="35">
        <v>1</v>
      </c>
      <c r="B8" s="35">
        <v>2</v>
      </c>
      <c r="C8" s="35">
        <v>3</v>
      </c>
      <c r="D8" s="35">
        <v>4</v>
      </c>
      <c r="E8" s="35">
        <v>5</v>
      </c>
      <c r="F8" s="35">
        <v>6</v>
      </c>
      <c r="G8" s="35">
        <v>7</v>
      </c>
      <c r="H8" s="35">
        <v>8</v>
      </c>
      <c r="I8" s="35">
        <v>9</v>
      </c>
      <c r="J8" s="35">
        <v>10</v>
      </c>
      <c r="K8" s="35">
        <v>11</v>
      </c>
      <c r="L8" s="35">
        <v>12</v>
      </c>
      <c r="M8" s="35">
        <v>13</v>
      </c>
      <c r="N8" s="35">
        <v>14</v>
      </c>
      <c r="O8" s="35">
        <v>15</v>
      </c>
      <c r="P8" s="35">
        <v>16</v>
      </c>
      <c r="Q8" s="35">
        <v>17</v>
      </c>
      <c r="R8" s="35">
        <v>18</v>
      </c>
      <c r="S8" s="35">
        <v>19</v>
      </c>
      <c r="T8" s="35">
        <v>20</v>
      </c>
      <c r="U8" s="35">
        <v>21</v>
      </c>
      <c r="V8" s="35">
        <v>22</v>
      </c>
      <c r="W8" s="35">
        <v>23</v>
      </c>
      <c r="X8" s="35">
        <v>24</v>
      </c>
    </row>
    <row r="9" ht="20.25" customHeight="1" spans="1:24">
      <c r="A9" s="162" t="s">
        <v>70</v>
      </c>
      <c r="B9" s="162" t="s">
        <v>70</v>
      </c>
      <c r="C9" s="162" t="s">
        <v>207</v>
      </c>
      <c r="D9" s="162" t="s">
        <v>208</v>
      </c>
      <c r="E9" s="162" t="s">
        <v>102</v>
      </c>
      <c r="F9" s="162" t="s">
        <v>103</v>
      </c>
      <c r="G9" s="162" t="s">
        <v>209</v>
      </c>
      <c r="H9" s="162" t="s">
        <v>210</v>
      </c>
      <c r="I9" s="81">
        <v>6405888</v>
      </c>
      <c r="J9" s="81">
        <v>6405888</v>
      </c>
      <c r="K9" s="81"/>
      <c r="L9" s="81"/>
      <c r="M9" s="81">
        <v>6405888</v>
      </c>
      <c r="N9" s="81"/>
      <c r="O9" s="81"/>
      <c r="P9" s="81"/>
      <c r="Q9" s="81"/>
      <c r="R9" s="81"/>
      <c r="S9" s="81"/>
      <c r="T9" s="81"/>
      <c r="U9" s="81"/>
      <c r="V9" s="81"/>
      <c r="W9" s="81"/>
      <c r="X9" s="81"/>
    </row>
    <row r="10" ht="20.25" customHeight="1" spans="1:24">
      <c r="A10" s="162" t="s">
        <v>70</v>
      </c>
      <c r="B10" s="162" t="s">
        <v>70</v>
      </c>
      <c r="C10" s="162" t="s">
        <v>207</v>
      </c>
      <c r="D10" s="162" t="s">
        <v>208</v>
      </c>
      <c r="E10" s="162" t="s">
        <v>102</v>
      </c>
      <c r="F10" s="162" t="s">
        <v>103</v>
      </c>
      <c r="G10" s="162" t="s">
        <v>211</v>
      </c>
      <c r="H10" s="162" t="s">
        <v>212</v>
      </c>
      <c r="I10" s="81">
        <v>8156052</v>
      </c>
      <c r="J10" s="81">
        <v>8156052</v>
      </c>
      <c r="K10" s="23"/>
      <c r="L10" s="23"/>
      <c r="M10" s="81">
        <v>8156052</v>
      </c>
      <c r="N10" s="23"/>
      <c r="O10" s="81"/>
      <c r="P10" s="81"/>
      <c r="Q10" s="81"/>
      <c r="R10" s="81"/>
      <c r="S10" s="81"/>
      <c r="T10" s="81"/>
      <c r="U10" s="81"/>
      <c r="V10" s="81"/>
      <c r="W10" s="81"/>
      <c r="X10" s="81"/>
    </row>
    <row r="11" ht="20.25" customHeight="1" spans="1:24">
      <c r="A11" s="162" t="s">
        <v>70</v>
      </c>
      <c r="B11" s="162" t="s">
        <v>70</v>
      </c>
      <c r="C11" s="162" t="s">
        <v>207</v>
      </c>
      <c r="D11" s="162" t="s">
        <v>208</v>
      </c>
      <c r="E11" s="162" t="s">
        <v>102</v>
      </c>
      <c r="F11" s="162" t="s">
        <v>103</v>
      </c>
      <c r="G11" s="162" t="s">
        <v>213</v>
      </c>
      <c r="H11" s="162" t="s">
        <v>214</v>
      </c>
      <c r="I11" s="81">
        <v>533824</v>
      </c>
      <c r="J11" s="81">
        <v>533824</v>
      </c>
      <c r="K11" s="23"/>
      <c r="L11" s="23"/>
      <c r="M11" s="81">
        <v>533824</v>
      </c>
      <c r="N11" s="23"/>
      <c r="O11" s="81"/>
      <c r="P11" s="81"/>
      <c r="Q11" s="81"/>
      <c r="R11" s="81"/>
      <c r="S11" s="81"/>
      <c r="T11" s="81"/>
      <c r="U11" s="81"/>
      <c r="V11" s="81"/>
      <c r="W11" s="81"/>
      <c r="X11" s="81"/>
    </row>
    <row r="12" ht="20.25" customHeight="1" spans="1:24">
      <c r="A12" s="162" t="s">
        <v>70</v>
      </c>
      <c r="B12" s="162" t="s">
        <v>70</v>
      </c>
      <c r="C12" s="162" t="s">
        <v>215</v>
      </c>
      <c r="D12" s="162" t="s">
        <v>216</v>
      </c>
      <c r="E12" s="162" t="s">
        <v>120</v>
      </c>
      <c r="F12" s="162" t="s">
        <v>121</v>
      </c>
      <c r="G12" s="162" t="s">
        <v>217</v>
      </c>
      <c r="H12" s="162" t="s">
        <v>218</v>
      </c>
      <c r="I12" s="81">
        <v>2454704</v>
      </c>
      <c r="J12" s="81">
        <v>2454704</v>
      </c>
      <c r="K12" s="23"/>
      <c r="L12" s="23"/>
      <c r="M12" s="81">
        <v>2454704</v>
      </c>
      <c r="N12" s="23"/>
      <c r="O12" s="81"/>
      <c r="P12" s="81"/>
      <c r="Q12" s="81"/>
      <c r="R12" s="81"/>
      <c r="S12" s="81"/>
      <c r="T12" s="81"/>
      <c r="U12" s="81"/>
      <c r="V12" s="81"/>
      <c r="W12" s="81"/>
      <c r="X12" s="81"/>
    </row>
    <row r="13" ht="20.25" customHeight="1" spans="1:24">
      <c r="A13" s="162" t="s">
        <v>70</v>
      </c>
      <c r="B13" s="162" t="s">
        <v>70</v>
      </c>
      <c r="C13" s="162" t="s">
        <v>215</v>
      </c>
      <c r="D13" s="162" t="s">
        <v>216</v>
      </c>
      <c r="E13" s="162" t="s">
        <v>122</v>
      </c>
      <c r="F13" s="162" t="s">
        <v>123</v>
      </c>
      <c r="G13" s="162" t="s">
        <v>219</v>
      </c>
      <c r="H13" s="162" t="s">
        <v>220</v>
      </c>
      <c r="I13" s="81">
        <v>1575000</v>
      </c>
      <c r="J13" s="81">
        <v>1575000</v>
      </c>
      <c r="K13" s="23"/>
      <c r="L13" s="23"/>
      <c r="M13" s="81">
        <v>1575000</v>
      </c>
      <c r="N13" s="23"/>
      <c r="O13" s="81"/>
      <c r="P13" s="81"/>
      <c r="Q13" s="81"/>
      <c r="R13" s="81"/>
      <c r="S13" s="81"/>
      <c r="T13" s="81"/>
      <c r="U13" s="81"/>
      <c r="V13" s="81"/>
      <c r="W13" s="81"/>
      <c r="X13" s="81"/>
    </row>
    <row r="14" ht="20.25" customHeight="1" spans="1:24">
      <c r="A14" s="162" t="s">
        <v>70</v>
      </c>
      <c r="B14" s="162" t="s">
        <v>70</v>
      </c>
      <c r="C14" s="162" t="s">
        <v>215</v>
      </c>
      <c r="D14" s="162" t="s">
        <v>216</v>
      </c>
      <c r="E14" s="162" t="s">
        <v>128</v>
      </c>
      <c r="F14" s="162" t="s">
        <v>129</v>
      </c>
      <c r="G14" s="162" t="s">
        <v>221</v>
      </c>
      <c r="H14" s="162" t="s">
        <v>222</v>
      </c>
      <c r="I14" s="81">
        <v>1211840</v>
      </c>
      <c r="J14" s="81">
        <v>1211840</v>
      </c>
      <c r="K14" s="23"/>
      <c r="L14" s="23"/>
      <c r="M14" s="81">
        <v>1211840</v>
      </c>
      <c r="N14" s="23"/>
      <c r="O14" s="81"/>
      <c r="P14" s="81"/>
      <c r="Q14" s="81"/>
      <c r="R14" s="81"/>
      <c r="S14" s="81"/>
      <c r="T14" s="81"/>
      <c r="U14" s="81"/>
      <c r="V14" s="81"/>
      <c r="W14" s="81"/>
      <c r="X14" s="81"/>
    </row>
    <row r="15" ht="20.25" customHeight="1" spans="1:24">
      <c r="A15" s="162" t="s">
        <v>70</v>
      </c>
      <c r="B15" s="162" t="s">
        <v>70</v>
      </c>
      <c r="C15" s="162" t="s">
        <v>215</v>
      </c>
      <c r="D15" s="162" t="s">
        <v>216</v>
      </c>
      <c r="E15" s="162" t="s">
        <v>130</v>
      </c>
      <c r="F15" s="162" t="s">
        <v>131</v>
      </c>
      <c r="G15" s="162" t="s">
        <v>223</v>
      </c>
      <c r="H15" s="162" t="s">
        <v>224</v>
      </c>
      <c r="I15" s="81">
        <v>766080</v>
      </c>
      <c r="J15" s="81">
        <v>766080</v>
      </c>
      <c r="K15" s="23"/>
      <c r="L15" s="23"/>
      <c r="M15" s="81">
        <v>766080</v>
      </c>
      <c r="N15" s="23"/>
      <c r="O15" s="81"/>
      <c r="P15" s="81"/>
      <c r="Q15" s="81"/>
      <c r="R15" s="81"/>
      <c r="S15" s="81"/>
      <c r="T15" s="81"/>
      <c r="U15" s="81"/>
      <c r="V15" s="81"/>
      <c r="W15" s="81"/>
      <c r="X15" s="81"/>
    </row>
    <row r="16" ht="20.25" customHeight="1" spans="1:24">
      <c r="A16" s="162" t="s">
        <v>70</v>
      </c>
      <c r="B16" s="162" t="s">
        <v>70</v>
      </c>
      <c r="C16" s="162" t="s">
        <v>215</v>
      </c>
      <c r="D16" s="162" t="s">
        <v>216</v>
      </c>
      <c r="E16" s="162" t="s">
        <v>102</v>
      </c>
      <c r="F16" s="162" t="s">
        <v>103</v>
      </c>
      <c r="G16" s="162" t="s">
        <v>225</v>
      </c>
      <c r="H16" s="162" t="s">
        <v>226</v>
      </c>
      <c r="I16" s="81">
        <v>17262</v>
      </c>
      <c r="J16" s="81">
        <v>17262</v>
      </c>
      <c r="K16" s="23"/>
      <c r="L16" s="23"/>
      <c r="M16" s="81">
        <v>17262</v>
      </c>
      <c r="N16" s="23"/>
      <c r="O16" s="81"/>
      <c r="P16" s="81"/>
      <c r="Q16" s="81"/>
      <c r="R16" s="81"/>
      <c r="S16" s="81"/>
      <c r="T16" s="81"/>
      <c r="U16" s="81"/>
      <c r="V16" s="81"/>
      <c r="W16" s="81"/>
      <c r="X16" s="81"/>
    </row>
    <row r="17" ht="20.25" customHeight="1" spans="1:24">
      <c r="A17" s="162" t="s">
        <v>70</v>
      </c>
      <c r="B17" s="162" t="s">
        <v>70</v>
      </c>
      <c r="C17" s="162" t="s">
        <v>215</v>
      </c>
      <c r="D17" s="162" t="s">
        <v>216</v>
      </c>
      <c r="E17" s="162" t="s">
        <v>132</v>
      </c>
      <c r="F17" s="162" t="s">
        <v>133</v>
      </c>
      <c r="G17" s="162" t="s">
        <v>225</v>
      </c>
      <c r="H17" s="162" t="s">
        <v>226</v>
      </c>
      <c r="I17" s="81">
        <v>30688</v>
      </c>
      <c r="J17" s="81">
        <v>30688</v>
      </c>
      <c r="K17" s="23"/>
      <c r="L17" s="23"/>
      <c r="M17" s="81">
        <v>30688</v>
      </c>
      <c r="N17" s="23"/>
      <c r="O17" s="81"/>
      <c r="P17" s="81"/>
      <c r="Q17" s="81"/>
      <c r="R17" s="81"/>
      <c r="S17" s="81"/>
      <c r="T17" s="81"/>
      <c r="U17" s="81"/>
      <c r="V17" s="81"/>
      <c r="W17" s="81"/>
      <c r="X17" s="81"/>
    </row>
    <row r="18" ht="20.25" customHeight="1" spans="1:24">
      <c r="A18" s="162" t="s">
        <v>70</v>
      </c>
      <c r="B18" s="162" t="s">
        <v>70</v>
      </c>
      <c r="C18" s="162" t="s">
        <v>215</v>
      </c>
      <c r="D18" s="162" t="s">
        <v>216</v>
      </c>
      <c r="E18" s="162" t="s">
        <v>132</v>
      </c>
      <c r="F18" s="162" t="s">
        <v>133</v>
      </c>
      <c r="G18" s="162" t="s">
        <v>225</v>
      </c>
      <c r="H18" s="162" t="s">
        <v>226</v>
      </c>
      <c r="I18" s="81">
        <v>57904</v>
      </c>
      <c r="J18" s="81">
        <v>57904</v>
      </c>
      <c r="K18" s="23"/>
      <c r="L18" s="23"/>
      <c r="M18" s="81">
        <v>57904</v>
      </c>
      <c r="N18" s="23"/>
      <c r="O18" s="81"/>
      <c r="P18" s="81"/>
      <c r="Q18" s="81"/>
      <c r="R18" s="81"/>
      <c r="S18" s="81"/>
      <c r="T18" s="81"/>
      <c r="U18" s="81"/>
      <c r="V18" s="81"/>
      <c r="W18" s="81"/>
      <c r="X18" s="81"/>
    </row>
    <row r="19" ht="20.25" customHeight="1" spans="1:24">
      <c r="A19" s="162" t="s">
        <v>70</v>
      </c>
      <c r="B19" s="162" t="s">
        <v>70</v>
      </c>
      <c r="C19" s="162" t="s">
        <v>215</v>
      </c>
      <c r="D19" s="162" t="s">
        <v>216</v>
      </c>
      <c r="E19" s="162" t="s">
        <v>128</v>
      </c>
      <c r="F19" s="162" t="s">
        <v>129</v>
      </c>
      <c r="G19" s="162" t="s">
        <v>227</v>
      </c>
      <c r="H19" s="162" t="s">
        <v>228</v>
      </c>
      <c r="I19" s="81">
        <v>884400</v>
      </c>
      <c r="J19" s="81">
        <v>884400</v>
      </c>
      <c r="K19" s="23"/>
      <c r="L19" s="23"/>
      <c r="M19" s="81">
        <v>884400</v>
      </c>
      <c r="N19" s="23"/>
      <c r="O19" s="81"/>
      <c r="P19" s="81"/>
      <c r="Q19" s="81"/>
      <c r="R19" s="81"/>
      <c r="S19" s="81"/>
      <c r="T19" s="81"/>
      <c r="U19" s="81"/>
      <c r="V19" s="81"/>
      <c r="W19" s="81"/>
      <c r="X19" s="81"/>
    </row>
    <row r="20" ht="20.25" customHeight="1" spans="1:24">
      <c r="A20" s="162" t="s">
        <v>70</v>
      </c>
      <c r="B20" s="162" t="s">
        <v>70</v>
      </c>
      <c r="C20" s="162" t="s">
        <v>215</v>
      </c>
      <c r="D20" s="162" t="s">
        <v>216</v>
      </c>
      <c r="E20" s="162" t="s">
        <v>128</v>
      </c>
      <c r="F20" s="162" t="s">
        <v>129</v>
      </c>
      <c r="G20" s="162" t="s">
        <v>227</v>
      </c>
      <c r="H20" s="162" t="s">
        <v>228</v>
      </c>
      <c r="I20" s="81">
        <v>62964</v>
      </c>
      <c r="J20" s="81">
        <v>62964</v>
      </c>
      <c r="K20" s="23"/>
      <c r="L20" s="23"/>
      <c r="M20" s="81">
        <v>62964</v>
      </c>
      <c r="N20" s="23"/>
      <c r="O20" s="81"/>
      <c r="P20" s="81"/>
      <c r="Q20" s="81"/>
      <c r="R20" s="81"/>
      <c r="S20" s="81"/>
      <c r="T20" s="81"/>
      <c r="U20" s="81"/>
      <c r="V20" s="81"/>
      <c r="W20" s="81"/>
      <c r="X20" s="81"/>
    </row>
    <row r="21" ht="20.25" customHeight="1" spans="1:24">
      <c r="A21" s="162" t="s">
        <v>70</v>
      </c>
      <c r="B21" s="162" t="s">
        <v>70</v>
      </c>
      <c r="C21" s="162" t="s">
        <v>229</v>
      </c>
      <c r="D21" s="162" t="s">
        <v>139</v>
      </c>
      <c r="E21" s="162" t="s">
        <v>138</v>
      </c>
      <c r="F21" s="162" t="s">
        <v>139</v>
      </c>
      <c r="G21" s="162" t="s">
        <v>230</v>
      </c>
      <c r="H21" s="162" t="s">
        <v>139</v>
      </c>
      <c r="I21" s="81">
        <v>2553600</v>
      </c>
      <c r="J21" s="81">
        <v>2553600</v>
      </c>
      <c r="K21" s="23"/>
      <c r="L21" s="23"/>
      <c r="M21" s="81">
        <v>2553600</v>
      </c>
      <c r="N21" s="23"/>
      <c r="O21" s="81"/>
      <c r="P21" s="81"/>
      <c r="Q21" s="81"/>
      <c r="R21" s="81"/>
      <c r="S21" s="81"/>
      <c r="T21" s="81"/>
      <c r="U21" s="81"/>
      <c r="V21" s="81"/>
      <c r="W21" s="81"/>
      <c r="X21" s="81"/>
    </row>
    <row r="22" ht="20.25" customHeight="1" spans="1:24">
      <c r="A22" s="162" t="s">
        <v>70</v>
      </c>
      <c r="B22" s="162" t="s">
        <v>70</v>
      </c>
      <c r="C22" s="162" t="s">
        <v>231</v>
      </c>
      <c r="D22" s="162" t="s">
        <v>232</v>
      </c>
      <c r="E22" s="162" t="s">
        <v>118</v>
      </c>
      <c r="F22" s="162" t="s">
        <v>119</v>
      </c>
      <c r="G22" s="162" t="s">
        <v>233</v>
      </c>
      <c r="H22" s="162" t="s">
        <v>234</v>
      </c>
      <c r="I22" s="81">
        <v>3326400</v>
      </c>
      <c r="J22" s="81">
        <v>3326400</v>
      </c>
      <c r="K22" s="23"/>
      <c r="L22" s="23"/>
      <c r="M22" s="81">
        <v>3326400</v>
      </c>
      <c r="N22" s="23"/>
      <c r="O22" s="81"/>
      <c r="P22" s="81"/>
      <c r="Q22" s="81"/>
      <c r="R22" s="81"/>
      <c r="S22" s="81"/>
      <c r="T22" s="81"/>
      <c r="U22" s="81"/>
      <c r="V22" s="81"/>
      <c r="W22" s="81"/>
      <c r="X22" s="81"/>
    </row>
    <row r="23" ht="20.25" customHeight="1" spans="1:24">
      <c r="A23" s="162" t="s">
        <v>70</v>
      </c>
      <c r="B23" s="162" t="s">
        <v>70</v>
      </c>
      <c r="C23" s="162" t="s">
        <v>231</v>
      </c>
      <c r="D23" s="162" t="s">
        <v>232</v>
      </c>
      <c r="E23" s="162" t="s">
        <v>118</v>
      </c>
      <c r="F23" s="162" t="s">
        <v>119</v>
      </c>
      <c r="G23" s="162" t="s">
        <v>233</v>
      </c>
      <c r="H23" s="162" t="s">
        <v>234</v>
      </c>
      <c r="I23" s="81">
        <v>237600</v>
      </c>
      <c r="J23" s="81">
        <v>237600</v>
      </c>
      <c r="K23" s="23"/>
      <c r="L23" s="23"/>
      <c r="M23" s="81">
        <v>237600</v>
      </c>
      <c r="N23" s="23"/>
      <c r="O23" s="81"/>
      <c r="P23" s="81"/>
      <c r="Q23" s="81"/>
      <c r="R23" s="81"/>
      <c r="S23" s="81"/>
      <c r="T23" s="81"/>
      <c r="U23" s="81"/>
      <c r="V23" s="81"/>
      <c r="W23" s="81"/>
      <c r="X23" s="81"/>
    </row>
    <row r="24" ht="20.25" customHeight="1" spans="1:24">
      <c r="A24" s="162" t="s">
        <v>70</v>
      </c>
      <c r="B24" s="162" t="s">
        <v>70</v>
      </c>
      <c r="C24" s="162" t="s">
        <v>235</v>
      </c>
      <c r="D24" s="162" t="s">
        <v>236</v>
      </c>
      <c r="E24" s="162" t="s">
        <v>102</v>
      </c>
      <c r="F24" s="162" t="s">
        <v>103</v>
      </c>
      <c r="G24" s="162" t="s">
        <v>237</v>
      </c>
      <c r="H24" s="162" t="s">
        <v>238</v>
      </c>
      <c r="I24" s="81">
        <v>97797.6</v>
      </c>
      <c r="J24" s="81">
        <v>97797.6</v>
      </c>
      <c r="K24" s="23"/>
      <c r="L24" s="23"/>
      <c r="M24" s="81">
        <v>97797.6</v>
      </c>
      <c r="N24" s="23"/>
      <c r="O24" s="81"/>
      <c r="P24" s="81"/>
      <c r="Q24" s="81"/>
      <c r="R24" s="81"/>
      <c r="S24" s="81"/>
      <c r="T24" s="81"/>
      <c r="U24" s="81"/>
      <c r="V24" s="81"/>
      <c r="W24" s="81"/>
      <c r="X24" s="81"/>
    </row>
    <row r="25" ht="20.25" customHeight="1" spans="1:24">
      <c r="A25" s="162" t="s">
        <v>70</v>
      </c>
      <c r="B25" s="162" t="s">
        <v>70</v>
      </c>
      <c r="C25" s="162" t="s">
        <v>235</v>
      </c>
      <c r="D25" s="162" t="s">
        <v>236</v>
      </c>
      <c r="E25" s="162" t="s">
        <v>102</v>
      </c>
      <c r="F25" s="162" t="s">
        <v>103</v>
      </c>
      <c r="G25" s="162" t="s">
        <v>237</v>
      </c>
      <c r="H25" s="162" t="s">
        <v>238</v>
      </c>
      <c r="I25" s="81">
        <v>14400</v>
      </c>
      <c r="J25" s="81">
        <v>14400</v>
      </c>
      <c r="K25" s="23"/>
      <c r="L25" s="23"/>
      <c r="M25" s="81">
        <v>14400</v>
      </c>
      <c r="N25" s="23"/>
      <c r="O25" s="81"/>
      <c r="P25" s="81"/>
      <c r="Q25" s="81"/>
      <c r="R25" s="81"/>
      <c r="S25" s="81"/>
      <c r="T25" s="81"/>
      <c r="U25" s="81"/>
      <c r="V25" s="81"/>
      <c r="W25" s="81"/>
      <c r="X25" s="81"/>
    </row>
    <row r="26" ht="20.25" customHeight="1" spans="1:24">
      <c r="A26" s="162" t="s">
        <v>70</v>
      </c>
      <c r="B26" s="162" t="s">
        <v>70</v>
      </c>
      <c r="C26" s="162" t="s">
        <v>239</v>
      </c>
      <c r="D26" s="162" t="s">
        <v>240</v>
      </c>
      <c r="E26" s="162" t="s">
        <v>102</v>
      </c>
      <c r="F26" s="162" t="s">
        <v>103</v>
      </c>
      <c r="G26" s="162" t="s">
        <v>241</v>
      </c>
      <c r="H26" s="162" t="s">
        <v>242</v>
      </c>
      <c r="I26" s="81">
        <v>1400400</v>
      </c>
      <c r="J26" s="81">
        <v>1400400</v>
      </c>
      <c r="K26" s="23"/>
      <c r="L26" s="23"/>
      <c r="M26" s="81">
        <v>1400400</v>
      </c>
      <c r="N26" s="23"/>
      <c r="O26" s="81"/>
      <c r="P26" s="81"/>
      <c r="Q26" s="81"/>
      <c r="R26" s="81"/>
      <c r="S26" s="81"/>
      <c r="T26" s="81"/>
      <c r="U26" s="81"/>
      <c r="V26" s="81"/>
      <c r="W26" s="81"/>
      <c r="X26" s="81"/>
    </row>
    <row r="27" ht="20.25" customHeight="1" spans="1:24">
      <c r="A27" s="162" t="s">
        <v>70</v>
      </c>
      <c r="B27" s="162" t="s">
        <v>70</v>
      </c>
      <c r="C27" s="162" t="s">
        <v>243</v>
      </c>
      <c r="D27" s="162" t="s">
        <v>244</v>
      </c>
      <c r="E27" s="162" t="s">
        <v>102</v>
      </c>
      <c r="F27" s="162" t="s">
        <v>103</v>
      </c>
      <c r="G27" s="162" t="s">
        <v>245</v>
      </c>
      <c r="H27" s="162" t="s">
        <v>244</v>
      </c>
      <c r="I27" s="81">
        <v>128117.76</v>
      </c>
      <c r="J27" s="81">
        <v>128117.76</v>
      </c>
      <c r="K27" s="23"/>
      <c r="L27" s="23"/>
      <c r="M27" s="81">
        <v>128117.76</v>
      </c>
      <c r="N27" s="23"/>
      <c r="O27" s="81"/>
      <c r="P27" s="81"/>
      <c r="Q27" s="81"/>
      <c r="R27" s="81"/>
      <c r="S27" s="81"/>
      <c r="T27" s="81"/>
      <c r="U27" s="81"/>
      <c r="V27" s="81"/>
      <c r="W27" s="81"/>
      <c r="X27" s="81"/>
    </row>
    <row r="28" ht="20.25" customHeight="1" spans="1:24">
      <c r="A28" s="162" t="s">
        <v>70</v>
      </c>
      <c r="B28" s="162" t="s">
        <v>70</v>
      </c>
      <c r="C28" s="162" t="s">
        <v>246</v>
      </c>
      <c r="D28" s="162" t="s">
        <v>247</v>
      </c>
      <c r="E28" s="162" t="s">
        <v>102</v>
      </c>
      <c r="F28" s="162" t="s">
        <v>103</v>
      </c>
      <c r="G28" s="162" t="s">
        <v>248</v>
      </c>
      <c r="H28" s="162" t="s">
        <v>249</v>
      </c>
      <c r="I28" s="81">
        <v>270080</v>
      </c>
      <c r="J28" s="81">
        <v>270080</v>
      </c>
      <c r="K28" s="23"/>
      <c r="L28" s="23"/>
      <c r="M28" s="81">
        <v>270080</v>
      </c>
      <c r="N28" s="23"/>
      <c r="O28" s="81"/>
      <c r="P28" s="81"/>
      <c r="Q28" s="81"/>
      <c r="R28" s="81"/>
      <c r="S28" s="81"/>
      <c r="T28" s="81"/>
      <c r="U28" s="81"/>
      <c r="V28" s="81"/>
      <c r="W28" s="81"/>
      <c r="X28" s="81"/>
    </row>
    <row r="29" ht="20.25" customHeight="1" spans="1:24">
      <c r="A29" s="162" t="s">
        <v>70</v>
      </c>
      <c r="B29" s="162" t="s">
        <v>70</v>
      </c>
      <c r="C29" s="162" t="s">
        <v>246</v>
      </c>
      <c r="D29" s="162" t="s">
        <v>247</v>
      </c>
      <c r="E29" s="162" t="s">
        <v>102</v>
      </c>
      <c r="F29" s="162" t="s">
        <v>103</v>
      </c>
      <c r="G29" s="162" t="s">
        <v>250</v>
      </c>
      <c r="H29" s="162" t="s">
        <v>251</v>
      </c>
      <c r="I29" s="81">
        <v>146160</v>
      </c>
      <c r="J29" s="81">
        <v>146160</v>
      </c>
      <c r="K29" s="23"/>
      <c r="L29" s="23"/>
      <c r="M29" s="81">
        <v>146160</v>
      </c>
      <c r="N29" s="23"/>
      <c r="O29" s="81"/>
      <c r="P29" s="81"/>
      <c r="Q29" s="81"/>
      <c r="R29" s="81"/>
      <c r="S29" s="81"/>
      <c r="T29" s="81"/>
      <c r="U29" s="81"/>
      <c r="V29" s="81"/>
      <c r="W29" s="81"/>
      <c r="X29" s="81"/>
    </row>
    <row r="30" ht="20.25" customHeight="1" spans="1:24">
      <c r="A30" s="162" t="s">
        <v>70</v>
      </c>
      <c r="B30" s="162" t="s">
        <v>70</v>
      </c>
      <c r="C30" s="162" t="s">
        <v>246</v>
      </c>
      <c r="D30" s="162" t="s">
        <v>247</v>
      </c>
      <c r="E30" s="162" t="s">
        <v>102</v>
      </c>
      <c r="F30" s="162" t="s">
        <v>103</v>
      </c>
      <c r="G30" s="162" t="s">
        <v>252</v>
      </c>
      <c r="H30" s="162" t="s">
        <v>253</v>
      </c>
      <c r="I30" s="81">
        <v>280000</v>
      </c>
      <c r="J30" s="81">
        <v>280000</v>
      </c>
      <c r="K30" s="23"/>
      <c r="L30" s="23"/>
      <c r="M30" s="81">
        <v>280000</v>
      </c>
      <c r="N30" s="23"/>
      <c r="O30" s="81"/>
      <c r="P30" s="81"/>
      <c r="Q30" s="81"/>
      <c r="R30" s="81"/>
      <c r="S30" s="81"/>
      <c r="T30" s="81"/>
      <c r="U30" s="81"/>
      <c r="V30" s="81"/>
      <c r="W30" s="81"/>
      <c r="X30" s="81"/>
    </row>
    <row r="31" ht="20.25" customHeight="1" spans="1:24">
      <c r="A31" s="162" t="s">
        <v>70</v>
      </c>
      <c r="B31" s="162" t="s">
        <v>70</v>
      </c>
      <c r="C31" s="162" t="s">
        <v>246</v>
      </c>
      <c r="D31" s="162" t="s">
        <v>247</v>
      </c>
      <c r="E31" s="162" t="s">
        <v>102</v>
      </c>
      <c r="F31" s="162" t="s">
        <v>103</v>
      </c>
      <c r="G31" s="162" t="s">
        <v>254</v>
      </c>
      <c r="H31" s="162" t="s">
        <v>255</v>
      </c>
      <c r="I31" s="81">
        <v>179200</v>
      </c>
      <c r="J31" s="81">
        <v>179200</v>
      </c>
      <c r="K31" s="23"/>
      <c r="L31" s="23"/>
      <c r="M31" s="81">
        <v>179200</v>
      </c>
      <c r="N31" s="23"/>
      <c r="O31" s="81"/>
      <c r="P31" s="81"/>
      <c r="Q31" s="81"/>
      <c r="R31" s="81"/>
      <c r="S31" s="81"/>
      <c r="T31" s="81"/>
      <c r="U31" s="81"/>
      <c r="V31" s="81"/>
      <c r="W31" s="81"/>
      <c r="X31" s="81"/>
    </row>
    <row r="32" ht="20.25" customHeight="1" spans="1:24">
      <c r="A32" s="162" t="s">
        <v>70</v>
      </c>
      <c r="B32" s="162" t="s">
        <v>70</v>
      </c>
      <c r="C32" s="162" t="s">
        <v>246</v>
      </c>
      <c r="D32" s="162" t="s">
        <v>247</v>
      </c>
      <c r="E32" s="162" t="s">
        <v>102</v>
      </c>
      <c r="F32" s="162" t="s">
        <v>103</v>
      </c>
      <c r="G32" s="162" t="s">
        <v>256</v>
      </c>
      <c r="H32" s="162" t="s">
        <v>257</v>
      </c>
      <c r="I32" s="81">
        <v>300000</v>
      </c>
      <c r="J32" s="81">
        <v>300000</v>
      </c>
      <c r="K32" s="23"/>
      <c r="L32" s="23"/>
      <c r="M32" s="81">
        <v>300000</v>
      </c>
      <c r="N32" s="23"/>
      <c r="O32" s="81"/>
      <c r="P32" s="81"/>
      <c r="Q32" s="81"/>
      <c r="R32" s="81"/>
      <c r="S32" s="81"/>
      <c r="T32" s="81"/>
      <c r="U32" s="81"/>
      <c r="V32" s="81"/>
      <c r="W32" s="81"/>
      <c r="X32" s="81"/>
    </row>
    <row r="33" ht="20.25" customHeight="1" spans="1:24">
      <c r="A33" s="162" t="s">
        <v>70</v>
      </c>
      <c r="B33" s="162" t="s">
        <v>70</v>
      </c>
      <c r="C33" s="162" t="s">
        <v>246</v>
      </c>
      <c r="D33" s="162" t="s">
        <v>247</v>
      </c>
      <c r="E33" s="162" t="s">
        <v>102</v>
      </c>
      <c r="F33" s="162" t="s">
        <v>103</v>
      </c>
      <c r="G33" s="162" t="s">
        <v>258</v>
      </c>
      <c r="H33" s="162" t="s">
        <v>259</v>
      </c>
      <c r="I33" s="81">
        <v>44800</v>
      </c>
      <c r="J33" s="81">
        <v>44800</v>
      </c>
      <c r="K33" s="23"/>
      <c r="L33" s="23"/>
      <c r="M33" s="81">
        <v>44800</v>
      </c>
      <c r="N33" s="23"/>
      <c r="O33" s="81"/>
      <c r="P33" s="81"/>
      <c r="Q33" s="81"/>
      <c r="R33" s="81"/>
      <c r="S33" s="81"/>
      <c r="T33" s="81"/>
      <c r="U33" s="81"/>
      <c r="V33" s="81"/>
      <c r="W33" s="81"/>
      <c r="X33" s="81"/>
    </row>
    <row r="34" ht="20.25" customHeight="1" spans="1:24">
      <c r="A34" s="162" t="s">
        <v>70</v>
      </c>
      <c r="B34" s="162" t="s">
        <v>70</v>
      </c>
      <c r="C34" s="162" t="s">
        <v>246</v>
      </c>
      <c r="D34" s="162" t="s">
        <v>247</v>
      </c>
      <c r="E34" s="162" t="s">
        <v>102</v>
      </c>
      <c r="F34" s="162" t="s">
        <v>103</v>
      </c>
      <c r="G34" s="162" t="s">
        <v>260</v>
      </c>
      <c r="H34" s="162" t="s">
        <v>261</v>
      </c>
      <c r="I34" s="81">
        <v>20000</v>
      </c>
      <c r="J34" s="81">
        <v>20000</v>
      </c>
      <c r="K34" s="23"/>
      <c r="L34" s="23"/>
      <c r="M34" s="81">
        <v>20000</v>
      </c>
      <c r="N34" s="23"/>
      <c r="O34" s="81"/>
      <c r="P34" s="81"/>
      <c r="Q34" s="81"/>
      <c r="R34" s="81"/>
      <c r="S34" s="81"/>
      <c r="T34" s="81"/>
      <c r="U34" s="81"/>
      <c r="V34" s="81"/>
      <c r="W34" s="81"/>
      <c r="X34" s="81"/>
    </row>
    <row r="35" ht="20.25" customHeight="1" spans="1:24">
      <c r="A35" s="162" t="s">
        <v>70</v>
      </c>
      <c r="B35" s="162" t="s">
        <v>70</v>
      </c>
      <c r="C35" s="162" t="s">
        <v>246</v>
      </c>
      <c r="D35" s="162" t="s">
        <v>247</v>
      </c>
      <c r="E35" s="162" t="s">
        <v>102</v>
      </c>
      <c r="F35" s="162" t="s">
        <v>103</v>
      </c>
      <c r="G35" s="162" t="s">
        <v>262</v>
      </c>
      <c r="H35" s="162" t="s">
        <v>263</v>
      </c>
      <c r="I35" s="81">
        <v>336000</v>
      </c>
      <c r="J35" s="81">
        <v>336000</v>
      </c>
      <c r="K35" s="23"/>
      <c r="L35" s="23"/>
      <c r="M35" s="81">
        <v>336000</v>
      </c>
      <c r="N35" s="23"/>
      <c r="O35" s="81"/>
      <c r="P35" s="81"/>
      <c r="Q35" s="81"/>
      <c r="R35" s="81"/>
      <c r="S35" s="81"/>
      <c r="T35" s="81"/>
      <c r="U35" s="81"/>
      <c r="V35" s="81"/>
      <c r="W35" s="81"/>
      <c r="X35" s="81"/>
    </row>
    <row r="36" ht="20.25" customHeight="1" spans="1:24">
      <c r="A36" s="162" t="s">
        <v>70</v>
      </c>
      <c r="B36" s="162" t="s">
        <v>70</v>
      </c>
      <c r="C36" s="162" t="s">
        <v>246</v>
      </c>
      <c r="D36" s="162" t="s">
        <v>247</v>
      </c>
      <c r="E36" s="162" t="s">
        <v>102</v>
      </c>
      <c r="F36" s="162" t="s">
        <v>103</v>
      </c>
      <c r="G36" s="162" t="s">
        <v>241</v>
      </c>
      <c r="H36" s="162" t="s">
        <v>242</v>
      </c>
      <c r="I36" s="81">
        <v>140040</v>
      </c>
      <c r="J36" s="81">
        <v>140040</v>
      </c>
      <c r="K36" s="23"/>
      <c r="L36" s="23"/>
      <c r="M36" s="81">
        <v>140040</v>
      </c>
      <c r="N36" s="23"/>
      <c r="O36" s="81"/>
      <c r="P36" s="81"/>
      <c r="Q36" s="81"/>
      <c r="R36" s="81"/>
      <c r="S36" s="81"/>
      <c r="T36" s="81"/>
      <c r="U36" s="81"/>
      <c r="V36" s="81"/>
      <c r="W36" s="81"/>
      <c r="X36" s="81"/>
    </row>
    <row r="37" ht="20.25" customHeight="1" spans="1:24">
      <c r="A37" s="162" t="s">
        <v>70</v>
      </c>
      <c r="B37" s="162" t="s">
        <v>70</v>
      </c>
      <c r="C37" s="162" t="s">
        <v>246</v>
      </c>
      <c r="D37" s="162" t="s">
        <v>247</v>
      </c>
      <c r="E37" s="162" t="s">
        <v>102</v>
      </c>
      <c r="F37" s="162" t="s">
        <v>103</v>
      </c>
      <c r="G37" s="162" t="s">
        <v>264</v>
      </c>
      <c r="H37" s="162" t="s">
        <v>265</v>
      </c>
      <c r="I37" s="81">
        <v>79200</v>
      </c>
      <c r="J37" s="81">
        <v>79200</v>
      </c>
      <c r="K37" s="23"/>
      <c r="L37" s="23"/>
      <c r="M37" s="81">
        <v>79200</v>
      </c>
      <c r="N37" s="23"/>
      <c r="O37" s="81"/>
      <c r="P37" s="81"/>
      <c r="Q37" s="81"/>
      <c r="R37" s="81"/>
      <c r="S37" s="81"/>
      <c r="T37" s="81"/>
      <c r="U37" s="81"/>
      <c r="V37" s="81"/>
      <c r="W37" s="81"/>
      <c r="X37" s="81"/>
    </row>
    <row r="38" ht="20.25" customHeight="1" spans="1:24">
      <c r="A38" s="162" t="s">
        <v>70</v>
      </c>
      <c r="B38" s="162" t="s">
        <v>70</v>
      </c>
      <c r="C38" s="162" t="s">
        <v>246</v>
      </c>
      <c r="D38" s="162" t="s">
        <v>247</v>
      </c>
      <c r="E38" s="162" t="s">
        <v>102</v>
      </c>
      <c r="F38" s="162" t="s">
        <v>103</v>
      </c>
      <c r="G38" s="162" t="s">
        <v>264</v>
      </c>
      <c r="H38" s="162" t="s">
        <v>265</v>
      </c>
      <c r="I38" s="81">
        <v>55200</v>
      </c>
      <c r="J38" s="81">
        <v>55200</v>
      </c>
      <c r="K38" s="23"/>
      <c r="L38" s="23"/>
      <c r="M38" s="81">
        <v>55200</v>
      </c>
      <c r="N38" s="23"/>
      <c r="O38" s="81"/>
      <c r="P38" s="81"/>
      <c r="Q38" s="81"/>
      <c r="R38" s="81"/>
      <c r="S38" s="81"/>
      <c r="T38" s="81"/>
      <c r="U38" s="81"/>
      <c r="V38" s="81"/>
      <c r="W38" s="81"/>
      <c r="X38" s="81"/>
    </row>
    <row r="39" ht="20.25" customHeight="1" spans="1:24">
      <c r="A39" s="162" t="s">
        <v>70</v>
      </c>
      <c r="B39" s="162" t="s">
        <v>70</v>
      </c>
      <c r="C39" s="162" t="s">
        <v>246</v>
      </c>
      <c r="D39" s="162" t="s">
        <v>247</v>
      </c>
      <c r="E39" s="162" t="s">
        <v>102</v>
      </c>
      <c r="F39" s="162" t="s">
        <v>103</v>
      </c>
      <c r="G39" s="162" t="s">
        <v>264</v>
      </c>
      <c r="H39" s="162" t="s">
        <v>265</v>
      </c>
      <c r="I39" s="81">
        <v>6000</v>
      </c>
      <c r="J39" s="81">
        <v>6000</v>
      </c>
      <c r="K39" s="23"/>
      <c r="L39" s="23"/>
      <c r="M39" s="81">
        <v>6000</v>
      </c>
      <c r="N39" s="23"/>
      <c r="O39" s="81"/>
      <c r="P39" s="81"/>
      <c r="Q39" s="81"/>
      <c r="R39" s="81"/>
      <c r="S39" s="81"/>
      <c r="T39" s="81"/>
      <c r="U39" s="81"/>
      <c r="V39" s="81"/>
      <c r="W39" s="81"/>
      <c r="X39" s="81"/>
    </row>
    <row r="40" ht="20.25" customHeight="1" spans="1:24">
      <c r="A40" s="162" t="s">
        <v>70</v>
      </c>
      <c r="B40" s="162" t="s">
        <v>70</v>
      </c>
      <c r="C40" s="162" t="s">
        <v>246</v>
      </c>
      <c r="D40" s="162" t="s">
        <v>247</v>
      </c>
      <c r="E40" s="162" t="s">
        <v>102</v>
      </c>
      <c r="F40" s="162" t="s">
        <v>103</v>
      </c>
      <c r="G40" s="162" t="s">
        <v>264</v>
      </c>
      <c r="H40" s="162" t="s">
        <v>265</v>
      </c>
      <c r="I40" s="81">
        <v>11000</v>
      </c>
      <c r="J40" s="81">
        <v>11000</v>
      </c>
      <c r="K40" s="23"/>
      <c r="L40" s="23"/>
      <c r="M40" s="81">
        <v>11000</v>
      </c>
      <c r="N40" s="23"/>
      <c r="O40" s="81"/>
      <c r="P40" s="81"/>
      <c r="Q40" s="81"/>
      <c r="R40" s="81"/>
      <c r="S40" s="81"/>
      <c r="T40" s="81"/>
      <c r="U40" s="81"/>
      <c r="V40" s="81"/>
      <c r="W40" s="81"/>
      <c r="X40" s="81"/>
    </row>
    <row r="41" ht="20.25" customHeight="1" spans="1:24">
      <c r="A41" s="162" t="s">
        <v>70</v>
      </c>
      <c r="B41" s="162" t="s">
        <v>70</v>
      </c>
      <c r="C41" s="162" t="s">
        <v>246</v>
      </c>
      <c r="D41" s="162" t="s">
        <v>247</v>
      </c>
      <c r="E41" s="162" t="s">
        <v>102</v>
      </c>
      <c r="F41" s="162" t="s">
        <v>103</v>
      </c>
      <c r="G41" s="162" t="s">
        <v>264</v>
      </c>
      <c r="H41" s="162" t="s">
        <v>265</v>
      </c>
      <c r="I41" s="81">
        <v>228000</v>
      </c>
      <c r="J41" s="81">
        <v>228000</v>
      </c>
      <c r="K41" s="23"/>
      <c r="L41" s="23"/>
      <c r="M41" s="81">
        <v>228000</v>
      </c>
      <c r="N41" s="23"/>
      <c r="O41" s="81"/>
      <c r="P41" s="81"/>
      <c r="Q41" s="81"/>
      <c r="R41" s="81"/>
      <c r="S41" s="81"/>
      <c r="T41" s="81"/>
      <c r="U41" s="81"/>
      <c r="V41" s="81"/>
      <c r="W41" s="81"/>
      <c r="X41" s="81"/>
    </row>
    <row r="42" ht="20.25" customHeight="1" spans="1:24">
      <c r="A42" s="162" t="s">
        <v>70</v>
      </c>
      <c r="B42" s="162" t="s">
        <v>70</v>
      </c>
      <c r="C42" s="162" t="s">
        <v>266</v>
      </c>
      <c r="D42" s="162" t="s">
        <v>267</v>
      </c>
      <c r="E42" s="162" t="s">
        <v>102</v>
      </c>
      <c r="F42" s="162" t="s">
        <v>103</v>
      </c>
      <c r="G42" s="162" t="s">
        <v>268</v>
      </c>
      <c r="H42" s="162" t="s">
        <v>269</v>
      </c>
      <c r="I42" s="81">
        <v>192000</v>
      </c>
      <c r="J42" s="81">
        <v>192000</v>
      </c>
      <c r="K42" s="23"/>
      <c r="L42" s="23"/>
      <c r="M42" s="81">
        <v>192000</v>
      </c>
      <c r="N42" s="23"/>
      <c r="O42" s="81"/>
      <c r="P42" s="81"/>
      <c r="Q42" s="81"/>
      <c r="R42" s="81"/>
      <c r="S42" s="81"/>
      <c r="T42" s="81"/>
      <c r="U42" s="81"/>
      <c r="V42" s="81"/>
      <c r="W42" s="81"/>
      <c r="X42" s="81"/>
    </row>
    <row r="43" ht="20.25" customHeight="1" spans="1:24">
      <c r="A43" s="162" t="s">
        <v>70</v>
      </c>
      <c r="B43" s="162" t="s">
        <v>70</v>
      </c>
      <c r="C43" s="162" t="s">
        <v>266</v>
      </c>
      <c r="D43" s="162" t="s">
        <v>267</v>
      </c>
      <c r="E43" s="162" t="s">
        <v>102</v>
      </c>
      <c r="F43" s="162" t="s">
        <v>103</v>
      </c>
      <c r="G43" s="162" t="s">
        <v>268</v>
      </c>
      <c r="H43" s="162" t="s">
        <v>269</v>
      </c>
      <c r="I43" s="81">
        <v>122640</v>
      </c>
      <c r="J43" s="81">
        <v>122640</v>
      </c>
      <c r="K43" s="23"/>
      <c r="L43" s="23"/>
      <c r="M43" s="81">
        <v>122640</v>
      </c>
      <c r="N43" s="23"/>
      <c r="O43" s="81"/>
      <c r="P43" s="81"/>
      <c r="Q43" s="81"/>
      <c r="R43" s="81"/>
      <c r="S43" s="81"/>
      <c r="T43" s="81"/>
      <c r="U43" s="81"/>
      <c r="V43" s="81"/>
      <c r="W43" s="81"/>
      <c r="X43" s="81"/>
    </row>
    <row r="44" ht="20.25" customHeight="1" spans="1:24">
      <c r="A44" s="162" t="s">
        <v>70</v>
      </c>
      <c r="B44" s="162" t="s">
        <v>70</v>
      </c>
      <c r="C44" s="162" t="s">
        <v>270</v>
      </c>
      <c r="D44" s="162" t="s">
        <v>271</v>
      </c>
      <c r="E44" s="162" t="s">
        <v>102</v>
      </c>
      <c r="F44" s="162" t="s">
        <v>103</v>
      </c>
      <c r="G44" s="162" t="s">
        <v>268</v>
      </c>
      <c r="H44" s="162" t="s">
        <v>269</v>
      </c>
      <c r="I44" s="81">
        <v>16000</v>
      </c>
      <c r="J44" s="81">
        <v>16000</v>
      </c>
      <c r="K44" s="23"/>
      <c r="L44" s="23"/>
      <c r="M44" s="81">
        <v>16000</v>
      </c>
      <c r="N44" s="23"/>
      <c r="O44" s="81"/>
      <c r="P44" s="81"/>
      <c r="Q44" s="81"/>
      <c r="R44" s="81"/>
      <c r="S44" s="81"/>
      <c r="T44" s="81"/>
      <c r="U44" s="81"/>
      <c r="V44" s="81"/>
      <c r="W44" s="81"/>
      <c r="X44" s="81"/>
    </row>
    <row r="45" ht="20.25" customHeight="1" spans="1:24">
      <c r="A45" s="162" t="s">
        <v>70</v>
      </c>
      <c r="B45" s="162" t="s">
        <v>70</v>
      </c>
      <c r="C45" s="162" t="s">
        <v>272</v>
      </c>
      <c r="D45" s="162" t="s">
        <v>273</v>
      </c>
      <c r="E45" s="162" t="s">
        <v>102</v>
      </c>
      <c r="F45" s="162" t="s">
        <v>103</v>
      </c>
      <c r="G45" s="162" t="s">
        <v>213</v>
      </c>
      <c r="H45" s="162" t="s">
        <v>214</v>
      </c>
      <c r="I45" s="81">
        <v>2240000</v>
      </c>
      <c r="J45" s="81">
        <v>2240000</v>
      </c>
      <c r="K45" s="23"/>
      <c r="L45" s="23"/>
      <c r="M45" s="81">
        <v>2240000</v>
      </c>
      <c r="N45" s="23"/>
      <c r="O45" s="81"/>
      <c r="P45" s="81"/>
      <c r="Q45" s="81"/>
      <c r="R45" s="81"/>
      <c r="S45" s="81"/>
      <c r="T45" s="81"/>
      <c r="U45" s="81"/>
      <c r="V45" s="81"/>
      <c r="W45" s="81"/>
      <c r="X45" s="81"/>
    </row>
    <row r="46" ht="20.25" customHeight="1" spans="1:24">
      <c r="A46" s="162" t="s">
        <v>70</v>
      </c>
      <c r="B46" s="162" t="s">
        <v>70</v>
      </c>
      <c r="C46" s="162" t="s">
        <v>272</v>
      </c>
      <c r="D46" s="162" t="s">
        <v>273</v>
      </c>
      <c r="E46" s="162" t="s">
        <v>102</v>
      </c>
      <c r="F46" s="162" t="s">
        <v>103</v>
      </c>
      <c r="G46" s="162" t="s">
        <v>213</v>
      </c>
      <c r="H46" s="162" t="s">
        <v>214</v>
      </c>
      <c r="I46" s="81">
        <v>3615120</v>
      </c>
      <c r="J46" s="81">
        <v>3615120</v>
      </c>
      <c r="K46" s="23"/>
      <c r="L46" s="23"/>
      <c r="M46" s="81">
        <v>3615120</v>
      </c>
      <c r="N46" s="23"/>
      <c r="O46" s="81"/>
      <c r="P46" s="81"/>
      <c r="Q46" s="81"/>
      <c r="R46" s="81"/>
      <c r="S46" s="81"/>
      <c r="T46" s="81"/>
      <c r="U46" s="81"/>
      <c r="V46" s="81"/>
      <c r="W46" s="81"/>
      <c r="X46" s="81"/>
    </row>
    <row r="47" ht="20.25" customHeight="1" spans="1:24">
      <c r="A47" s="162" t="s">
        <v>70</v>
      </c>
      <c r="B47" s="162" t="s">
        <v>70</v>
      </c>
      <c r="C47" s="162" t="s">
        <v>274</v>
      </c>
      <c r="D47" s="162" t="s">
        <v>275</v>
      </c>
      <c r="E47" s="162" t="s">
        <v>140</v>
      </c>
      <c r="F47" s="162" t="s">
        <v>141</v>
      </c>
      <c r="G47" s="162" t="s">
        <v>211</v>
      </c>
      <c r="H47" s="162" t="s">
        <v>212</v>
      </c>
      <c r="I47" s="81">
        <v>70000</v>
      </c>
      <c r="J47" s="81">
        <v>70000</v>
      </c>
      <c r="K47" s="23"/>
      <c r="L47" s="23"/>
      <c r="M47" s="81">
        <v>70000</v>
      </c>
      <c r="N47" s="23"/>
      <c r="O47" s="81"/>
      <c r="P47" s="81"/>
      <c r="Q47" s="81"/>
      <c r="R47" s="81"/>
      <c r="S47" s="81"/>
      <c r="T47" s="81"/>
      <c r="U47" s="81"/>
      <c r="V47" s="81"/>
      <c r="W47" s="81"/>
      <c r="X47" s="81"/>
    </row>
    <row r="48" ht="17.25" customHeight="1" spans="1:24">
      <c r="A48" s="32" t="s">
        <v>180</v>
      </c>
      <c r="B48" s="33"/>
      <c r="C48" s="163"/>
      <c r="D48" s="163"/>
      <c r="E48" s="163"/>
      <c r="F48" s="163"/>
      <c r="G48" s="163"/>
      <c r="H48" s="164"/>
      <c r="I48" s="81">
        <v>38266361.36</v>
      </c>
      <c r="J48" s="81">
        <v>38266361.36</v>
      </c>
      <c r="K48" s="81"/>
      <c r="L48" s="81"/>
      <c r="M48" s="81">
        <v>38266361.36</v>
      </c>
      <c r="N48" s="81"/>
      <c r="O48" s="81"/>
      <c r="P48" s="81"/>
      <c r="Q48" s="81"/>
      <c r="R48" s="81"/>
      <c r="S48" s="81"/>
      <c r="T48" s="81"/>
      <c r="U48" s="81"/>
      <c r="V48" s="81"/>
      <c r="W48" s="81"/>
      <c r="X48" s="81"/>
    </row>
  </sheetData>
  <mergeCells count="31">
    <mergeCell ref="A2:X2"/>
    <mergeCell ref="A3:H3"/>
    <mergeCell ref="I4:X4"/>
    <mergeCell ref="J5:N5"/>
    <mergeCell ref="O5:Q5"/>
    <mergeCell ref="S5:X5"/>
    <mergeCell ref="A48:H48"/>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6875" right="0.36875" top="0.559027777777778" bottom="0.559027777777778" header="0.479166666666667" footer="0.479166666666667"/>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W75"/>
  <sheetViews>
    <sheetView showZeros="0" topLeftCell="C1" workbookViewId="0">
      <selection activeCell="C24" sqref="C24"/>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52"/>
      <c r="E1" s="1"/>
      <c r="F1" s="1"/>
      <c r="G1" s="1"/>
      <c r="H1" s="1"/>
      <c r="U1" s="152"/>
      <c r="W1" s="157" t="s">
        <v>276</v>
      </c>
    </row>
    <row r="2" ht="46.5" customHeight="1" spans="1:23">
      <c r="A2" s="3" t="str">
        <f>"2025"&amp;"年部门项目支出预算表"</f>
        <v>2025年部门项目支出预算表</v>
      </c>
      <c r="B2" s="3"/>
      <c r="C2" s="3"/>
      <c r="D2" s="3"/>
      <c r="E2" s="3"/>
      <c r="F2" s="3"/>
      <c r="G2" s="3"/>
      <c r="H2" s="3"/>
      <c r="I2" s="3"/>
      <c r="J2" s="3"/>
      <c r="K2" s="3"/>
      <c r="L2" s="3"/>
      <c r="M2" s="3"/>
      <c r="N2" s="3"/>
      <c r="O2" s="3"/>
      <c r="P2" s="3"/>
      <c r="Q2" s="3"/>
      <c r="R2" s="3"/>
      <c r="S2" s="3"/>
      <c r="T2" s="3"/>
      <c r="U2" s="3"/>
      <c r="V2" s="3"/>
      <c r="W2" s="3"/>
    </row>
    <row r="3" ht="13.5" customHeight="1" spans="1:23">
      <c r="A3" s="4" t="str">
        <f>"单位名称："&amp;"昆明市人民代表大会常务委员会办公室"</f>
        <v>单位名称：昆明市人民代表大会常务委员会办公室</v>
      </c>
      <c r="B3" s="5"/>
      <c r="C3" s="5"/>
      <c r="D3" s="5"/>
      <c r="E3" s="5"/>
      <c r="F3" s="5"/>
      <c r="G3" s="5"/>
      <c r="H3" s="5"/>
      <c r="I3" s="6"/>
      <c r="J3" s="6"/>
      <c r="K3" s="6"/>
      <c r="L3" s="6"/>
      <c r="M3" s="6"/>
      <c r="N3" s="6"/>
      <c r="O3" s="6"/>
      <c r="P3" s="6"/>
      <c r="Q3" s="6"/>
      <c r="U3" s="152"/>
      <c r="W3" s="120" t="s">
        <v>1</v>
      </c>
    </row>
    <row r="4" ht="21.75" customHeight="1" spans="1:23">
      <c r="A4" s="8" t="s">
        <v>277</v>
      </c>
      <c r="B4" s="9" t="s">
        <v>191</v>
      </c>
      <c r="C4" s="8" t="s">
        <v>192</v>
      </c>
      <c r="D4" s="8" t="s">
        <v>278</v>
      </c>
      <c r="E4" s="9" t="s">
        <v>193</v>
      </c>
      <c r="F4" s="9" t="s">
        <v>194</v>
      </c>
      <c r="G4" s="9" t="s">
        <v>279</v>
      </c>
      <c r="H4" s="9" t="s">
        <v>280</v>
      </c>
      <c r="I4" s="27" t="s">
        <v>55</v>
      </c>
      <c r="J4" s="10" t="s">
        <v>281</v>
      </c>
      <c r="K4" s="11"/>
      <c r="L4" s="11"/>
      <c r="M4" s="12"/>
      <c r="N4" s="10" t="s">
        <v>199</v>
      </c>
      <c r="O4" s="11"/>
      <c r="P4" s="12"/>
      <c r="Q4" s="9" t="s">
        <v>61</v>
      </c>
      <c r="R4" s="10" t="s">
        <v>62</v>
      </c>
      <c r="S4" s="11"/>
      <c r="T4" s="11"/>
      <c r="U4" s="11"/>
      <c r="V4" s="11"/>
      <c r="W4" s="12"/>
    </row>
    <row r="5" ht="21.75" customHeight="1" spans="1:23">
      <c r="A5" s="13"/>
      <c r="B5" s="28"/>
      <c r="C5" s="13"/>
      <c r="D5" s="13"/>
      <c r="E5" s="14"/>
      <c r="F5" s="14"/>
      <c r="G5" s="14"/>
      <c r="H5" s="14"/>
      <c r="I5" s="28"/>
      <c r="J5" s="153" t="s">
        <v>58</v>
      </c>
      <c r="K5" s="154"/>
      <c r="L5" s="9" t="s">
        <v>59</v>
      </c>
      <c r="M5" s="9" t="s">
        <v>60</v>
      </c>
      <c r="N5" s="9" t="s">
        <v>58</v>
      </c>
      <c r="O5" s="9" t="s">
        <v>59</v>
      </c>
      <c r="P5" s="9" t="s">
        <v>60</v>
      </c>
      <c r="Q5" s="14"/>
      <c r="R5" s="9" t="s">
        <v>57</v>
      </c>
      <c r="S5" s="9" t="s">
        <v>64</v>
      </c>
      <c r="T5" s="9" t="s">
        <v>205</v>
      </c>
      <c r="U5" s="9" t="s">
        <v>66</v>
      </c>
      <c r="V5" s="9" t="s">
        <v>67</v>
      </c>
      <c r="W5" s="9" t="s">
        <v>68</v>
      </c>
    </row>
    <row r="6" ht="21" customHeight="1" spans="1:23">
      <c r="A6" s="28"/>
      <c r="B6" s="28"/>
      <c r="C6" s="28"/>
      <c r="D6" s="28"/>
      <c r="E6" s="28"/>
      <c r="F6" s="28"/>
      <c r="G6" s="28"/>
      <c r="H6" s="28"/>
      <c r="I6" s="28"/>
      <c r="J6" s="155" t="s">
        <v>57</v>
      </c>
      <c r="K6" s="156"/>
      <c r="L6" s="28"/>
      <c r="M6" s="28"/>
      <c r="N6" s="28"/>
      <c r="O6" s="28"/>
      <c r="P6" s="28"/>
      <c r="Q6" s="28"/>
      <c r="R6" s="28"/>
      <c r="S6" s="28"/>
      <c r="T6" s="28"/>
      <c r="U6" s="28"/>
      <c r="V6" s="28"/>
      <c r="W6" s="28"/>
    </row>
    <row r="7" ht="39.75" customHeight="1" spans="1:23">
      <c r="A7" s="16"/>
      <c r="B7" s="18"/>
      <c r="C7" s="16"/>
      <c r="D7" s="16"/>
      <c r="E7" s="17"/>
      <c r="F7" s="17"/>
      <c r="G7" s="17"/>
      <c r="H7" s="17"/>
      <c r="I7" s="18"/>
      <c r="J7" s="66" t="s">
        <v>57</v>
      </c>
      <c r="K7" s="66" t="s">
        <v>282</v>
      </c>
      <c r="L7" s="17"/>
      <c r="M7" s="17"/>
      <c r="N7" s="17"/>
      <c r="O7" s="17"/>
      <c r="P7" s="17"/>
      <c r="Q7" s="17"/>
      <c r="R7" s="17"/>
      <c r="S7" s="17"/>
      <c r="T7" s="17"/>
      <c r="U7" s="18"/>
      <c r="V7" s="17"/>
      <c r="W7" s="17"/>
    </row>
    <row r="8" ht="15" customHeight="1" spans="1:23">
      <c r="A8" s="19">
        <v>1</v>
      </c>
      <c r="B8" s="19">
        <v>2</v>
      </c>
      <c r="C8" s="19">
        <v>3</v>
      </c>
      <c r="D8" s="19">
        <v>4</v>
      </c>
      <c r="E8" s="19">
        <v>5</v>
      </c>
      <c r="F8" s="19">
        <v>6</v>
      </c>
      <c r="G8" s="19">
        <v>7</v>
      </c>
      <c r="H8" s="19">
        <v>8</v>
      </c>
      <c r="I8" s="19">
        <v>9</v>
      </c>
      <c r="J8" s="19">
        <v>10</v>
      </c>
      <c r="K8" s="19">
        <v>11</v>
      </c>
      <c r="L8" s="35">
        <v>12</v>
      </c>
      <c r="M8" s="35">
        <v>13</v>
      </c>
      <c r="N8" s="35">
        <v>14</v>
      </c>
      <c r="O8" s="35">
        <v>15</v>
      </c>
      <c r="P8" s="35">
        <v>16</v>
      </c>
      <c r="Q8" s="35">
        <v>17</v>
      </c>
      <c r="R8" s="35">
        <v>18</v>
      </c>
      <c r="S8" s="35">
        <v>19</v>
      </c>
      <c r="T8" s="35">
        <v>20</v>
      </c>
      <c r="U8" s="19">
        <v>21</v>
      </c>
      <c r="V8" s="35">
        <v>22</v>
      </c>
      <c r="W8" s="19">
        <v>23</v>
      </c>
    </row>
    <row r="9" ht="21.75" customHeight="1" spans="1:23">
      <c r="A9" s="68" t="s">
        <v>283</v>
      </c>
      <c r="B9" s="68" t="s">
        <v>284</v>
      </c>
      <c r="C9" s="68" t="s">
        <v>285</v>
      </c>
      <c r="D9" s="68" t="s">
        <v>70</v>
      </c>
      <c r="E9" s="68" t="s">
        <v>108</v>
      </c>
      <c r="F9" s="68" t="s">
        <v>109</v>
      </c>
      <c r="G9" s="68" t="s">
        <v>248</v>
      </c>
      <c r="H9" s="68" t="s">
        <v>249</v>
      </c>
      <c r="I9" s="81">
        <v>40000</v>
      </c>
      <c r="J9" s="81">
        <v>40000</v>
      </c>
      <c r="K9" s="81">
        <v>40000</v>
      </c>
      <c r="L9" s="81"/>
      <c r="M9" s="81"/>
      <c r="N9" s="81"/>
      <c r="O9" s="81"/>
      <c r="P9" s="81"/>
      <c r="Q9" s="81"/>
      <c r="R9" s="81"/>
      <c r="S9" s="81"/>
      <c r="T9" s="81"/>
      <c r="U9" s="81"/>
      <c r="V9" s="81"/>
      <c r="W9" s="81"/>
    </row>
    <row r="10" ht="21.75" customHeight="1" spans="1:23">
      <c r="A10" s="68" t="s">
        <v>283</v>
      </c>
      <c r="B10" s="68" t="s">
        <v>284</v>
      </c>
      <c r="C10" s="68" t="s">
        <v>285</v>
      </c>
      <c r="D10" s="68" t="s">
        <v>70</v>
      </c>
      <c r="E10" s="68" t="s">
        <v>108</v>
      </c>
      <c r="F10" s="68" t="s">
        <v>109</v>
      </c>
      <c r="G10" s="68" t="s">
        <v>252</v>
      </c>
      <c r="H10" s="68" t="s">
        <v>253</v>
      </c>
      <c r="I10" s="81">
        <v>130000</v>
      </c>
      <c r="J10" s="81">
        <v>130000</v>
      </c>
      <c r="K10" s="81">
        <v>130000</v>
      </c>
      <c r="L10" s="81"/>
      <c r="M10" s="81"/>
      <c r="N10" s="81"/>
      <c r="O10" s="81"/>
      <c r="P10" s="81"/>
      <c r="Q10" s="81"/>
      <c r="R10" s="81"/>
      <c r="S10" s="81"/>
      <c r="T10" s="81"/>
      <c r="U10" s="81"/>
      <c r="V10" s="81"/>
      <c r="W10" s="81"/>
    </row>
    <row r="11" ht="21.75" customHeight="1" spans="1:23">
      <c r="A11" s="68" t="s">
        <v>283</v>
      </c>
      <c r="B11" s="68" t="s">
        <v>284</v>
      </c>
      <c r="C11" s="68" t="s">
        <v>285</v>
      </c>
      <c r="D11" s="68" t="s">
        <v>70</v>
      </c>
      <c r="E11" s="68" t="s">
        <v>108</v>
      </c>
      <c r="F11" s="68" t="s">
        <v>109</v>
      </c>
      <c r="G11" s="68" t="s">
        <v>286</v>
      </c>
      <c r="H11" s="68" t="s">
        <v>287</v>
      </c>
      <c r="I11" s="81">
        <v>60000</v>
      </c>
      <c r="J11" s="81">
        <v>60000</v>
      </c>
      <c r="K11" s="81">
        <v>60000</v>
      </c>
      <c r="L11" s="81"/>
      <c r="M11" s="81"/>
      <c r="N11" s="81"/>
      <c r="O11" s="81"/>
      <c r="P11" s="81"/>
      <c r="Q11" s="81"/>
      <c r="R11" s="81"/>
      <c r="S11" s="81"/>
      <c r="T11" s="81"/>
      <c r="U11" s="81"/>
      <c r="V11" s="81"/>
      <c r="W11" s="81"/>
    </row>
    <row r="12" ht="21.75" customHeight="1" spans="1:23">
      <c r="A12" s="68" t="s">
        <v>283</v>
      </c>
      <c r="B12" s="68" t="s">
        <v>284</v>
      </c>
      <c r="C12" s="68" t="s">
        <v>285</v>
      </c>
      <c r="D12" s="68" t="s">
        <v>70</v>
      </c>
      <c r="E12" s="68" t="s">
        <v>108</v>
      </c>
      <c r="F12" s="68" t="s">
        <v>109</v>
      </c>
      <c r="G12" s="68" t="s">
        <v>241</v>
      </c>
      <c r="H12" s="68" t="s">
        <v>242</v>
      </c>
      <c r="I12" s="81">
        <v>90000</v>
      </c>
      <c r="J12" s="81">
        <v>90000</v>
      </c>
      <c r="K12" s="81">
        <v>90000</v>
      </c>
      <c r="L12" s="81"/>
      <c r="M12" s="81"/>
      <c r="N12" s="81"/>
      <c r="O12" s="81"/>
      <c r="P12" s="81"/>
      <c r="Q12" s="81"/>
      <c r="R12" s="81"/>
      <c r="S12" s="81"/>
      <c r="T12" s="81"/>
      <c r="U12" s="81"/>
      <c r="V12" s="81"/>
      <c r="W12" s="81"/>
    </row>
    <row r="13" ht="21.75" customHeight="1" spans="1:23">
      <c r="A13" s="68" t="s">
        <v>283</v>
      </c>
      <c r="B13" s="68" t="s">
        <v>288</v>
      </c>
      <c r="C13" s="68" t="s">
        <v>289</v>
      </c>
      <c r="D13" s="68" t="s">
        <v>70</v>
      </c>
      <c r="E13" s="68" t="s">
        <v>112</v>
      </c>
      <c r="F13" s="68" t="s">
        <v>113</v>
      </c>
      <c r="G13" s="68" t="s">
        <v>248</v>
      </c>
      <c r="H13" s="68" t="s">
        <v>249</v>
      </c>
      <c r="I13" s="81">
        <v>250000</v>
      </c>
      <c r="J13" s="81">
        <v>250000</v>
      </c>
      <c r="K13" s="81">
        <v>250000</v>
      </c>
      <c r="L13" s="81"/>
      <c r="M13" s="81"/>
      <c r="N13" s="81"/>
      <c r="O13" s="81"/>
      <c r="P13" s="81"/>
      <c r="Q13" s="81"/>
      <c r="R13" s="81"/>
      <c r="S13" s="81"/>
      <c r="T13" s="81"/>
      <c r="U13" s="81"/>
      <c r="V13" s="81"/>
      <c r="W13" s="81"/>
    </row>
    <row r="14" ht="21.75" customHeight="1" spans="1:23">
      <c r="A14" s="68" t="s">
        <v>283</v>
      </c>
      <c r="B14" s="68" t="s">
        <v>288</v>
      </c>
      <c r="C14" s="68" t="s">
        <v>289</v>
      </c>
      <c r="D14" s="68" t="s">
        <v>70</v>
      </c>
      <c r="E14" s="68" t="s">
        <v>112</v>
      </c>
      <c r="F14" s="68" t="s">
        <v>113</v>
      </c>
      <c r="G14" s="68" t="s">
        <v>258</v>
      </c>
      <c r="H14" s="68" t="s">
        <v>259</v>
      </c>
      <c r="I14" s="81">
        <v>800000</v>
      </c>
      <c r="J14" s="81">
        <v>800000</v>
      </c>
      <c r="K14" s="81">
        <v>800000</v>
      </c>
      <c r="L14" s="81"/>
      <c r="M14" s="81"/>
      <c r="N14" s="81"/>
      <c r="O14" s="81"/>
      <c r="P14" s="81"/>
      <c r="Q14" s="81"/>
      <c r="R14" s="81"/>
      <c r="S14" s="81"/>
      <c r="T14" s="81"/>
      <c r="U14" s="81"/>
      <c r="V14" s="81"/>
      <c r="W14" s="81"/>
    </row>
    <row r="15" ht="21.75" customHeight="1" spans="1:23">
      <c r="A15" s="68" t="s">
        <v>283</v>
      </c>
      <c r="B15" s="68" t="s">
        <v>288</v>
      </c>
      <c r="C15" s="68" t="s">
        <v>289</v>
      </c>
      <c r="D15" s="68" t="s">
        <v>70</v>
      </c>
      <c r="E15" s="68" t="s">
        <v>112</v>
      </c>
      <c r="F15" s="68" t="s">
        <v>113</v>
      </c>
      <c r="G15" s="68" t="s">
        <v>286</v>
      </c>
      <c r="H15" s="68" t="s">
        <v>287</v>
      </c>
      <c r="I15" s="81">
        <v>300000</v>
      </c>
      <c r="J15" s="81">
        <v>300000</v>
      </c>
      <c r="K15" s="81">
        <v>300000</v>
      </c>
      <c r="L15" s="81"/>
      <c r="M15" s="81"/>
      <c r="N15" s="81"/>
      <c r="O15" s="81"/>
      <c r="P15" s="81"/>
      <c r="Q15" s="81"/>
      <c r="R15" s="81"/>
      <c r="S15" s="81"/>
      <c r="T15" s="81"/>
      <c r="U15" s="81"/>
      <c r="V15" s="81"/>
      <c r="W15" s="81"/>
    </row>
    <row r="16" ht="21.75" customHeight="1" spans="1:23">
      <c r="A16" s="68" t="s">
        <v>283</v>
      </c>
      <c r="B16" s="68" t="s">
        <v>288</v>
      </c>
      <c r="C16" s="68" t="s">
        <v>289</v>
      </c>
      <c r="D16" s="68" t="s">
        <v>70</v>
      </c>
      <c r="E16" s="68" t="s">
        <v>112</v>
      </c>
      <c r="F16" s="68" t="s">
        <v>113</v>
      </c>
      <c r="G16" s="68" t="s">
        <v>241</v>
      </c>
      <c r="H16" s="68" t="s">
        <v>242</v>
      </c>
      <c r="I16" s="81">
        <v>30000</v>
      </c>
      <c r="J16" s="81">
        <v>30000</v>
      </c>
      <c r="K16" s="81">
        <v>30000</v>
      </c>
      <c r="L16" s="81"/>
      <c r="M16" s="81"/>
      <c r="N16" s="81"/>
      <c r="O16" s="81"/>
      <c r="P16" s="81"/>
      <c r="Q16" s="81"/>
      <c r="R16" s="81"/>
      <c r="S16" s="81"/>
      <c r="T16" s="81"/>
      <c r="U16" s="81"/>
      <c r="V16" s="81"/>
      <c r="W16" s="81"/>
    </row>
    <row r="17" ht="21.75" customHeight="1" spans="1:23">
      <c r="A17" s="68" t="s">
        <v>283</v>
      </c>
      <c r="B17" s="68" t="s">
        <v>290</v>
      </c>
      <c r="C17" s="68" t="s">
        <v>291</v>
      </c>
      <c r="D17" s="68" t="s">
        <v>70</v>
      </c>
      <c r="E17" s="68" t="s">
        <v>104</v>
      </c>
      <c r="F17" s="68" t="s">
        <v>105</v>
      </c>
      <c r="G17" s="68" t="s">
        <v>286</v>
      </c>
      <c r="H17" s="68" t="s">
        <v>287</v>
      </c>
      <c r="I17" s="81">
        <v>1252000</v>
      </c>
      <c r="J17" s="81">
        <v>1252000</v>
      </c>
      <c r="K17" s="81">
        <v>1252000</v>
      </c>
      <c r="L17" s="81"/>
      <c r="M17" s="81"/>
      <c r="N17" s="81"/>
      <c r="O17" s="81"/>
      <c r="P17" s="81"/>
      <c r="Q17" s="81"/>
      <c r="R17" s="81"/>
      <c r="S17" s="81"/>
      <c r="T17" s="81"/>
      <c r="U17" s="81"/>
      <c r="V17" s="81"/>
      <c r="W17" s="81"/>
    </row>
    <row r="18" ht="21.75" customHeight="1" spans="1:23">
      <c r="A18" s="68" t="s">
        <v>283</v>
      </c>
      <c r="B18" s="68" t="s">
        <v>292</v>
      </c>
      <c r="C18" s="68" t="s">
        <v>293</v>
      </c>
      <c r="D18" s="68" t="s">
        <v>70</v>
      </c>
      <c r="E18" s="68" t="s">
        <v>104</v>
      </c>
      <c r="F18" s="68" t="s">
        <v>105</v>
      </c>
      <c r="G18" s="68" t="s">
        <v>248</v>
      </c>
      <c r="H18" s="68" t="s">
        <v>249</v>
      </c>
      <c r="I18" s="81">
        <v>580000</v>
      </c>
      <c r="J18" s="81">
        <v>580000</v>
      </c>
      <c r="K18" s="81">
        <v>580000</v>
      </c>
      <c r="L18" s="81"/>
      <c r="M18" s="81"/>
      <c r="N18" s="81"/>
      <c r="O18" s="81"/>
      <c r="P18" s="81"/>
      <c r="Q18" s="81"/>
      <c r="R18" s="81"/>
      <c r="S18" s="81"/>
      <c r="T18" s="81"/>
      <c r="U18" s="81"/>
      <c r="V18" s="81"/>
      <c r="W18" s="81"/>
    </row>
    <row r="19" ht="21.75" customHeight="1" spans="1:23">
      <c r="A19" s="68" t="s">
        <v>283</v>
      </c>
      <c r="B19" s="68" t="s">
        <v>292</v>
      </c>
      <c r="C19" s="68" t="s">
        <v>293</v>
      </c>
      <c r="D19" s="68" t="s">
        <v>70</v>
      </c>
      <c r="E19" s="68" t="s">
        <v>104</v>
      </c>
      <c r="F19" s="68" t="s">
        <v>105</v>
      </c>
      <c r="G19" s="68" t="s">
        <v>294</v>
      </c>
      <c r="H19" s="68" t="s">
        <v>295</v>
      </c>
      <c r="I19" s="81">
        <v>143000</v>
      </c>
      <c r="J19" s="81">
        <v>143000</v>
      </c>
      <c r="K19" s="81">
        <v>143000</v>
      </c>
      <c r="L19" s="81"/>
      <c r="M19" s="81"/>
      <c r="N19" s="81"/>
      <c r="O19" s="81"/>
      <c r="P19" s="81"/>
      <c r="Q19" s="81"/>
      <c r="R19" s="81"/>
      <c r="S19" s="81"/>
      <c r="T19" s="81"/>
      <c r="U19" s="81"/>
      <c r="V19" s="81"/>
      <c r="W19" s="81"/>
    </row>
    <row r="20" ht="21.75" customHeight="1" spans="1:23">
      <c r="A20" s="68" t="s">
        <v>283</v>
      </c>
      <c r="B20" s="68" t="s">
        <v>292</v>
      </c>
      <c r="C20" s="68" t="s">
        <v>293</v>
      </c>
      <c r="D20" s="68" t="s">
        <v>70</v>
      </c>
      <c r="E20" s="68" t="s">
        <v>104</v>
      </c>
      <c r="F20" s="68" t="s">
        <v>105</v>
      </c>
      <c r="G20" s="68" t="s">
        <v>296</v>
      </c>
      <c r="H20" s="68" t="s">
        <v>297</v>
      </c>
      <c r="I20" s="81">
        <v>18000</v>
      </c>
      <c r="J20" s="81">
        <v>18000</v>
      </c>
      <c r="K20" s="81">
        <v>18000</v>
      </c>
      <c r="L20" s="81"/>
      <c r="M20" s="81"/>
      <c r="N20" s="81"/>
      <c r="O20" s="81"/>
      <c r="P20" s="81"/>
      <c r="Q20" s="81"/>
      <c r="R20" s="81"/>
      <c r="S20" s="81"/>
      <c r="T20" s="81"/>
      <c r="U20" s="81"/>
      <c r="V20" s="81"/>
      <c r="W20" s="81"/>
    </row>
    <row r="21" ht="21.75" customHeight="1" spans="1:23">
      <c r="A21" s="68" t="s">
        <v>283</v>
      </c>
      <c r="B21" s="68" t="s">
        <v>292</v>
      </c>
      <c r="C21" s="68" t="s">
        <v>293</v>
      </c>
      <c r="D21" s="68" t="s">
        <v>70</v>
      </c>
      <c r="E21" s="68" t="s">
        <v>102</v>
      </c>
      <c r="F21" s="68" t="s">
        <v>103</v>
      </c>
      <c r="G21" s="68" t="s">
        <v>298</v>
      </c>
      <c r="H21" s="68" t="s">
        <v>185</v>
      </c>
      <c r="I21" s="81">
        <v>228000</v>
      </c>
      <c r="J21" s="81">
        <v>228000</v>
      </c>
      <c r="K21" s="81">
        <v>228000</v>
      </c>
      <c r="L21" s="81"/>
      <c r="M21" s="81"/>
      <c r="N21" s="81"/>
      <c r="O21" s="81"/>
      <c r="P21" s="81"/>
      <c r="Q21" s="81"/>
      <c r="R21" s="81"/>
      <c r="S21" s="81"/>
      <c r="T21" s="81"/>
      <c r="U21" s="81"/>
      <c r="V21" s="81"/>
      <c r="W21" s="81"/>
    </row>
    <row r="22" ht="21.75" customHeight="1" spans="1:23">
      <c r="A22" s="68" t="s">
        <v>283</v>
      </c>
      <c r="B22" s="68" t="s">
        <v>292</v>
      </c>
      <c r="C22" s="68" t="s">
        <v>293</v>
      </c>
      <c r="D22" s="68" t="s">
        <v>70</v>
      </c>
      <c r="E22" s="68" t="s">
        <v>104</v>
      </c>
      <c r="F22" s="68" t="s">
        <v>105</v>
      </c>
      <c r="G22" s="68" t="s">
        <v>286</v>
      </c>
      <c r="H22" s="68" t="s">
        <v>287</v>
      </c>
      <c r="I22" s="81">
        <v>830000</v>
      </c>
      <c r="J22" s="81">
        <v>830000</v>
      </c>
      <c r="K22" s="81">
        <v>830000</v>
      </c>
      <c r="L22" s="81"/>
      <c r="M22" s="81"/>
      <c r="N22" s="81"/>
      <c r="O22" s="81"/>
      <c r="P22" s="81"/>
      <c r="Q22" s="81"/>
      <c r="R22" s="81"/>
      <c r="S22" s="81"/>
      <c r="T22" s="81"/>
      <c r="U22" s="81"/>
      <c r="V22" s="81"/>
      <c r="W22" s="81"/>
    </row>
    <row r="23" ht="21.75" customHeight="1" spans="1:23">
      <c r="A23" s="68" t="s">
        <v>283</v>
      </c>
      <c r="B23" s="68" t="s">
        <v>292</v>
      </c>
      <c r="C23" s="68" t="s">
        <v>293</v>
      </c>
      <c r="D23" s="68" t="s">
        <v>70</v>
      </c>
      <c r="E23" s="68" t="s">
        <v>104</v>
      </c>
      <c r="F23" s="68" t="s">
        <v>105</v>
      </c>
      <c r="G23" s="68" t="s">
        <v>241</v>
      </c>
      <c r="H23" s="68" t="s">
        <v>242</v>
      </c>
      <c r="I23" s="81">
        <v>50000</v>
      </c>
      <c r="J23" s="81">
        <v>50000</v>
      </c>
      <c r="K23" s="81">
        <v>50000</v>
      </c>
      <c r="L23" s="81"/>
      <c r="M23" s="81"/>
      <c r="N23" s="81"/>
      <c r="O23" s="81"/>
      <c r="P23" s="81"/>
      <c r="Q23" s="81"/>
      <c r="R23" s="81"/>
      <c r="S23" s="81"/>
      <c r="T23" s="81"/>
      <c r="U23" s="81"/>
      <c r="V23" s="81"/>
      <c r="W23" s="81"/>
    </row>
    <row r="24" ht="21.75" customHeight="1" spans="1:23">
      <c r="A24" s="68" t="s">
        <v>283</v>
      </c>
      <c r="B24" s="68" t="s">
        <v>292</v>
      </c>
      <c r="C24" s="68" t="s">
        <v>293</v>
      </c>
      <c r="D24" s="68" t="s">
        <v>70</v>
      </c>
      <c r="E24" s="68" t="s">
        <v>102</v>
      </c>
      <c r="F24" s="68" t="s">
        <v>103</v>
      </c>
      <c r="G24" s="68" t="s">
        <v>233</v>
      </c>
      <c r="H24" s="68" t="s">
        <v>234</v>
      </c>
      <c r="I24" s="81">
        <v>24000</v>
      </c>
      <c r="J24" s="81">
        <v>24000</v>
      </c>
      <c r="K24" s="81">
        <v>24000</v>
      </c>
      <c r="L24" s="81"/>
      <c r="M24" s="81"/>
      <c r="N24" s="81"/>
      <c r="O24" s="81"/>
      <c r="P24" s="81"/>
      <c r="Q24" s="81"/>
      <c r="R24" s="81"/>
      <c r="S24" s="81"/>
      <c r="T24" s="81"/>
      <c r="U24" s="81"/>
      <c r="V24" s="81"/>
      <c r="W24" s="81"/>
    </row>
    <row r="25" ht="21.75" customHeight="1" spans="1:23">
      <c r="A25" s="68" t="s">
        <v>283</v>
      </c>
      <c r="B25" s="68" t="s">
        <v>299</v>
      </c>
      <c r="C25" s="68" t="s">
        <v>300</v>
      </c>
      <c r="D25" s="68" t="s">
        <v>70</v>
      </c>
      <c r="E25" s="68" t="s">
        <v>106</v>
      </c>
      <c r="F25" s="68" t="s">
        <v>107</v>
      </c>
      <c r="G25" s="68" t="s">
        <v>294</v>
      </c>
      <c r="H25" s="68" t="s">
        <v>295</v>
      </c>
      <c r="I25" s="81">
        <v>200000</v>
      </c>
      <c r="J25" s="81">
        <v>200000</v>
      </c>
      <c r="K25" s="81">
        <v>200000</v>
      </c>
      <c r="L25" s="81"/>
      <c r="M25" s="81"/>
      <c r="N25" s="81"/>
      <c r="O25" s="81"/>
      <c r="P25" s="81"/>
      <c r="Q25" s="81"/>
      <c r="R25" s="81"/>
      <c r="S25" s="81"/>
      <c r="T25" s="81"/>
      <c r="U25" s="81"/>
      <c r="V25" s="81"/>
      <c r="W25" s="81"/>
    </row>
    <row r="26" ht="21.75" customHeight="1" spans="1:23">
      <c r="A26" s="68" t="s">
        <v>283</v>
      </c>
      <c r="B26" s="68" t="s">
        <v>299</v>
      </c>
      <c r="C26" s="68" t="s">
        <v>300</v>
      </c>
      <c r="D26" s="68" t="s">
        <v>70</v>
      </c>
      <c r="E26" s="68" t="s">
        <v>106</v>
      </c>
      <c r="F26" s="68" t="s">
        <v>107</v>
      </c>
      <c r="G26" s="68" t="s">
        <v>256</v>
      </c>
      <c r="H26" s="68" t="s">
        <v>257</v>
      </c>
      <c r="I26" s="81">
        <v>2880000</v>
      </c>
      <c r="J26" s="81">
        <v>2880000</v>
      </c>
      <c r="K26" s="81">
        <v>2880000</v>
      </c>
      <c r="L26" s="81"/>
      <c r="M26" s="81"/>
      <c r="N26" s="81"/>
      <c r="O26" s="81"/>
      <c r="P26" s="81"/>
      <c r="Q26" s="81"/>
      <c r="R26" s="81"/>
      <c r="S26" s="81"/>
      <c r="T26" s="81"/>
      <c r="U26" s="81"/>
      <c r="V26" s="81"/>
      <c r="W26" s="81"/>
    </row>
    <row r="27" ht="21.75" customHeight="1" spans="1:23">
      <c r="A27" s="68" t="s">
        <v>283</v>
      </c>
      <c r="B27" s="68" t="s">
        <v>299</v>
      </c>
      <c r="C27" s="68" t="s">
        <v>300</v>
      </c>
      <c r="D27" s="68" t="s">
        <v>70</v>
      </c>
      <c r="E27" s="68" t="s">
        <v>106</v>
      </c>
      <c r="F27" s="68" t="s">
        <v>107</v>
      </c>
      <c r="G27" s="68" t="s">
        <v>286</v>
      </c>
      <c r="H27" s="68" t="s">
        <v>287</v>
      </c>
      <c r="I27" s="81">
        <v>120000</v>
      </c>
      <c r="J27" s="81">
        <v>120000</v>
      </c>
      <c r="K27" s="81">
        <v>120000</v>
      </c>
      <c r="L27" s="81"/>
      <c r="M27" s="81"/>
      <c r="N27" s="81"/>
      <c r="O27" s="81"/>
      <c r="P27" s="81"/>
      <c r="Q27" s="81"/>
      <c r="R27" s="81"/>
      <c r="S27" s="81"/>
      <c r="T27" s="81"/>
      <c r="U27" s="81"/>
      <c r="V27" s="81"/>
      <c r="W27" s="81"/>
    </row>
    <row r="28" ht="21.75" customHeight="1" spans="1:23">
      <c r="A28" s="68" t="s">
        <v>283</v>
      </c>
      <c r="B28" s="68" t="s">
        <v>301</v>
      </c>
      <c r="C28" s="68" t="s">
        <v>302</v>
      </c>
      <c r="D28" s="68" t="s">
        <v>70</v>
      </c>
      <c r="E28" s="68" t="s">
        <v>110</v>
      </c>
      <c r="F28" s="68" t="s">
        <v>111</v>
      </c>
      <c r="G28" s="68" t="s">
        <v>252</v>
      </c>
      <c r="H28" s="68" t="s">
        <v>253</v>
      </c>
      <c r="I28" s="81">
        <v>230000</v>
      </c>
      <c r="J28" s="81">
        <v>230000</v>
      </c>
      <c r="K28" s="81">
        <v>230000</v>
      </c>
      <c r="L28" s="81"/>
      <c r="M28" s="81"/>
      <c r="N28" s="81"/>
      <c r="O28" s="81"/>
      <c r="P28" s="81"/>
      <c r="Q28" s="81"/>
      <c r="R28" s="81"/>
      <c r="S28" s="81"/>
      <c r="T28" s="81"/>
      <c r="U28" s="81"/>
      <c r="V28" s="81"/>
      <c r="W28" s="81"/>
    </row>
    <row r="29" ht="21.75" customHeight="1" spans="1:23">
      <c r="A29" s="68" t="s">
        <v>283</v>
      </c>
      <c r="B29" s="68" t="s">
        <v>301</v>
      </c>
      <c r="C29" s="68" t="s">
        <v>302</v>
      </c>
      <c r="D29" s="68" t="s">
        <v>70</v>
      </c>
      <c r="E29" s="68" t="s">
        <v>110</v>
      </c>
      <c r="F29" s="68" t="s">
        <v>111</v>
      </c>
      <c r="G29" s="68" t="s">
        <v>286</v>
      </c>
      <c r="H29" s="68" t="s">
        <v>287</v>
      </c>
      <c r="I29" s="81">
        <v>820000</v>
      </c>
      <c r="J29" s="81">
        <v>820000</v>
      </c>
      <c r="K29" s="81">
        <v>820000</v>
      </c>
      <c r="L29" s="81"/>
      <c r="M29" s="81"/>
      <c r="N29" s="81"/>
      <c r="O29" s="81"/>
      <c r="P29" s="81"/>
      <c r="Q29" s="81"/>
      <c r="R29" s="81"/>
      <c r="S29" s="81"/>
      <c r="T29" s="81"/>
      <c r="U29" s="81"/>
      <c r="V29" s="81"/>
      <c r="W29" s="81"/>
    </row>
    <row r="30" ht="21.75" customHeight="1" spans="1:23">
      <c r="A30" s="68" t="s">
        <v>283</v>
      </c>
      <c r="B30" s="68" t="s">
        <v>301</v>
      </c>
      <c r="C30" s="68" t="s">
        <v>302</v>
      </c>
      <c r="D30" s="68" t="s">
        <v>70</v>
      </c>
      <c r="E30" s="68" t="s">
        <v>110</v>
      </c>
      <c r="F30" s="68" t="s">
        <v>111</v>
      </c>
      <c r="G30" s="68" t="s">
        <v>241</v>
      </c>
      <c r="H30" s="68" t="s">
        <v>242</v>
      </c>
      <c r="I30" s="81">
        <v>150000</v>
      </c>
      <c r="J30" s="81">
        <v>150000</v>
      </c>
      <c r="K30" s="81">
        <v>150000</v>
      </c>
      <c r="L30" s="81"/>
      <c r="M30" s="81"/>
      <c r="N30" s="81"/>
      <c r="O30" s="81"/>
      <c r="P30" s="81"/>
      <c r="Q30" s="81"/>
      <c r="R30" s="81"/>
      <c r="S30" s="81"/>
      <c r="T30" s="81"/>
      <c r="U30" s="81"/>
      <c r="V30" s="81"/>
      <c r="W30" s="81"/>
    </row>
    <row r="31" ht="21.75" customHeight="1" spans="1:23">
      <c r="A31" s="68" t="s">
        <v>303</v>
      </c>
      <c r="B31" s="68" t="s">
        <v>304</v>
      </c>
      <c r="C31" s="68" t="s">
        <v>305</v>
      </c>
      <c r="D31" s="68" t="s">
        <v>70</v>
      </c>
      <c r="E31" s="68" t="s">
        <v>104</v>
      </c>
      <c r="F31" s="68" t="s">
        <v>105</v>
      </c>
      <c r="G31" s="68" t="s">
        <v>306</v>
      </c>
      <c r="H31" s="68" t="s">
        <v>307</v>
      </c>
      <c r="I31" s="81">
        <v>85000</v>
      </c>
      <c r="J31" s="81">
        <v>85000</v>
      </c>
      <c r="K31" s="81">
        <v>85000</v>
      </c>
      <c r="L31" s="81"/>
      <c r="M31" s="81"/>
      <c r="N31" s="81"/>
      <c r="O31" s="81"/>
      <c r="P31" s="81"/>
      <c r="Q31" s="81"/>
      <c r="R31" s="81"/>
      <c r="S31" s="81"/>
      <c r="T31" s="81"/>
      <c r="U31" s="81"/>
      <c r="V31" s="81"/>
      <c r="W31" s="81"/>
    </row>
    <row r="32" ht="21.75" customHeight="1" spans="1:23">
      <c r="A32" s="68" t="s">
        <v>308</v>
      </c>
      <c r="B32" s="68" t="s">
        <v>309</v>
      </c>
      <c r="C32" s="68" t="s">
        <v>310</v>
      </c>
      <c r="D32" s="68" t="s">
        <v>70</v>
      </c>
      <c r="E32" s="68" t="s">
        <v>112</v>
      </c>
      <c r="F32" s="68" t="s">
        <v>113</v>
      </c>
      <c r="G32" s="68" t="s">
        <v>311</v>
      </c>
      <c r="H32" s="68" t="s">
        <v>82</v>
      </c>
      <c r="I32" s="81">
        <v>300000</v>
      </c>
      <c r="J32" s="81">
        <v>300000</v>
      </c>
      <c r="K32" s="81">
        <v>300000</v>
      </c>
      <c r="L32" s="81"/>
      <c r="M32" s="81"/>
      <c r="N32" s="81"/>
      <c r="O32" s="81"/>
      <c r="P32" s="81"/>
      <c r="Q32" s="81"/>
      <c r="R32" s="81"/>
      <c r="S32" s="81"/>
      <c r="T32" s="81"/>
      <c r="U32" s="81"/>
      <c r="V32" s="81"/>
      <c r="W32" s="81"/>
    </row>
    <row r="33" ht="21.75" customHeight="1" spans="1:23">
      <c r="A33" s="68" t="s">
        <v>308</v>
      </c>
      <c r="B33" s="68" t="s">
        <v>309</v>
      </c>
      <c r="C33" s="68" t="s">
        <v>310</v>
      </c>
      <c r="D33" s="68" t="s">
        <v>70</v>
      </c>
      <c r="E33" s="68" t="s">
        <v>112</v>
      </c>
      <c r="F33" s="68" t="s">
        <v>113</v>
      </c>
      <c r="G33" s="68" t="s">
        <v>311</v>
      </c>
      <c r="H33" s="68" t="s">
        <v>82</v>
      </c>
      <c r="I33" s="81">
        <v>300000</v>
      </c>
      <c r="J33" s="81">
        <v>300000</v>
      </c>
      <c r="K33" s="81">
        <v>300000</v>
      </c>
      <c r="L33" s="81"/>
      <c r="M33" s="81"/>
      <c r="N33" s="81"/>
      <c r="O33" s="81"/>
      <c r="P33" s="81"/>
      <c r="Q33" s="81"/>
      <c r="R33" s="81"/>
      <c r="S33" s="81"/>
      <c r="T33" s="81"/>
      <c r="U33" s="81"/>
      <c r="V33" s="81"/>
      <c r="W33" s="81"/>
    </row>
    <row r="34" ht="21.75" customHeight="1" spans="1:23">
      <c r="A34" s="68" t="s">
        <v>308</v>
      </c>
      <c r="B34" s="68" t="s">
        <v>309</v>
      </c>
      <c r="C34" s="68" t="s">
        <v>310</v>
      </c>
      <c r="D34" s="68" t="s">
        <v>70</v>
      </c>
      <c r="E34" s="68" t="s">
        <v>112</v>
      </c>
      <c r="F34" s="68" t="s">
        <v>113</v>
      </c>
      <c r="G34" s="68" t="s">
        <v>311</v>
      </c>
      <c r="H34" s="68" t="s">
        <v>82</v>
      </c>
      <c r="I34" s="81">
        <v>300000</v>
      </c>
      <c r="J34" s="81">
        <v>300000</v>
      </c>
      <c r="K34" s="81">
        <v>300000</v>
      </c>
      <c r="L34" s="81"/>
      <c r="M34" s="81"/>
      <c r="N34" s="81"/>
      <c r="O34" s="81"/>
      <c r="P34" s="81"/>
      <c r="Q34" s="81"/>
      <c r="R34" s="81"/>
      <c r="S34" s="81"/>
      <c r="T34" s="81"/>
      <c r="U34" s="81"/>
      <c r="V34" s="81"/>
      <c r="W34" s="81"/>
    </row>
    <row r="35" ht="21.75" customHeight="1" spans="1:23">
      <c r="A35" s="68" t="s">
        <v>308</v>
      </c>
      <c r="B35" s="68" t="s">
        <v>309</v>
      </c>
      <c r="C35" s="68" t="s">
        <v>310</v>
      </c>
      <c r="D35" s="68" t="s">
        <v>70</v>
      </c>
      <c r="E35" s="68" t="s">
        <v>112</v>
      </c>
      <c r="F35" s="68" t="s">
        <v>113</v>
      </c>
      <c r="G35" s="68" t="s">
        <v>311</v>
      </c>
      <c r="H35" s="68" t="s">
        <v>82</v>
      </c>
      <c r="I35" s="81">
        <v>100000</v>
      </c>
      <c r="J35" s="81">
        <v>100000</v>
      </c>
      <c r="K35" s="81">
        <v>100000</v>
      </c>
      <c r="L35" s="81"/>
      <c r="M35" s="81"/>
      <c r="N35" s="81"/>
      <c r="O35" s="81"/>
      <c r="P35" s="81"/>
      <c r="Q35" s="81"/>
      <c r="R35" s="81"/>
      <c r="S35" s="81"/>
      <c r="T35" s="81"/>
      <c r="U35" s="81"/>
      <c r="V35" s="81"/>
      <c r="W35" s="81"/>
    </row>
    <row r="36" ht="21.75" customHeight="1" spans="1:23">
      <c r="A36" s="68" t="s">
        <v>308</v>
      </c>
      <c r="B36" s="68" t="s">
        <v>309</v>
      </c>
      <c r="C36" s="68" t="s">
        <v>310</v>
      </c>
      <c r="D36" s="68" t="s">
        <v>70</v>
      </c>
      <c r="E36" s="68" t="s">
        <v>112</v>
      </c>
      <c r="F36" s="68" t="s">
        <v>113</v>
      </c>
      <c r="G36" s="68" t="s">
        <v>311</v>
      </c>
      <c r="H36" s="68" t="s">
        <v>82</v>
      </c>
      <c r="I36" s="81">
        <v>100000</v>
      </c>
      <c r="J36" s="81">
        <v>100000</v>
      </c>
      <c r="K36" s="81">
        <v>100000</v>
      </c>
      <c r="L36" s="81"/>
      <c r="M36" s="81"/>
      <c r="N36" s="81"/>
      <c r="O36" s="81"/>
      <c r="P36" s="81"/>
      <c r="Q36" s="81"/>
      <c r="R36" s="81"/>
      <c r="S36" s="81"/>
      <c r="T36" s="81"/>
      <c r="U36" s="81"/>
      <c r="V36" s="81"/>
      <c r="W36" s="81"/>
    </row>
    <row r="37" ht="21.75" customHeight="1" spans="1:23">
      <c r="A37" s="68" t="s">
        <v>308</v>
      </c>
      <c r="B37" s="68" t="s">
        <v>309</v>
      </c>
      <c r="C37" s="68" t="s">
        <v>310</v>
      </c>
      <c r="D37" s="68" t="s">
        <v>70</v>
      </c>
      <c r="E37" s="68" t="s">
        <v>112</v>
      </c>
      <c r="F37" s="68" t="s">
        <v>113</v>
      </c>
      <c r="G37" s="68" t="s">
        <v>311</v>
      </c>
      <c r="H37" s="68" t="s">
        <v>82</v>
      </c>
      <c r="I37" s="81">
        <v>300000</v>
      </c>
      <c r="J37" s="81">
        <v>300000</v>
      </c>
      <c r="K37" s="81">
        <v>300000</v>
      </c>
      <c r="L37" s="81"/>
      <c r="M37" s="81"/>
      <c r="N37" s="81"/>
      <c r="O37" s="81"/>
      <c r="P37" s="81"/>
      <c r="Q37" s="81"/>
      <c r="R37" s="81"/>
      <c r="S37" s="81"/>
      <c r="T37" s="81"/>
      <c r="U37" s="81"/>
      <c r="V37" s="81"/>
      <c r="W37" s="81"/>
    </row>
    <row r="38" ht="21.75" customHeight="1" spans="1:23">
      <c r="A38" s="68" t="s">
        <v>308</v>
      </c>
      <c r="B38" s="68" t="s">
        <v>309</v>
      </c>
      <c r="C38" s="68" t="s">
        <v>310</v>
      </c>
      <c r="D38" s="68" t="s">
        <v>70</v>
      </c>
      <c r="E38" s="68" t="s">
        <v>112</v>
      </c>
      <c r="F38" s="68" t="s">
        <v>113</v>
      </c>
      <c r="G38" s="68" t="s">
        <v>311</v>
      </c>
      <c r="H38" s="68" t="s">
        <v>82</v>
      </c>
      <c r="I38" s="81">
        <v>100000</v>
      </c>
      <c r="J38" s="81">
        <v>100000</v>
      </c>
      <c r="K38" s="81">
        <v>100000</v>
      </c>
      <c r="L38" s="81"/>
      <c r="M38" s="81"/>
      <c r="N38" s="81"/>
      <c r="O38" s="81"/>
      <c r="P38" s="81"/>
      <c r="Q38" s="81"/>
      <c r="R38" s="81"/>
      <c r="S38" s="81"/>
      <c r="T38" s="81"/>
      <c r="U38" s="81"/>
      <c r="V38" s="81"/>
      <c r="W38" s="81"/>
    </row>
    <row r="39" ht="21.75" customHeight="1" spans="1:23">
      <c r="A39" s="68" t="s">
        <v>308</v>
      </c>
      <c r="B39" s="68" t="s">
        <v>309</v>
      </c>
      <c r="C39" s="68" t="s">
        <v>310</v>
      </c>
      <c r="D39" s="68" t="s">
        <v>70</v>
      </c>
      <c r="E39" s="68" t="s">
        <v>112</v>
      </c>
      <c r="F39" s="68" t="s">
        <v>113</v>
      </c>
      <c r="G39" s="68" t="s">
        <v>311</v>
      </c>
      <c r="H39" s="68" t="s">
        <v>82</v>
      </c>
      <c r="I39" s="81">
        <v>100000</v>
      </c>
      <c r="J39" s="81">
        <v>100000</v>
      </c>
      <c r="K39" s="81">
        <v>100000</v>
      </c>
      <c r="L39" s="81"/>
      <c r="M39" s="81"/>
      <c r="N39" s="81"/>
      <c r="O39" s="81"/>
      <c r="P39" s="81"/>
      <c r="Q39" s="81"/>
      <c r="R39" s="81"/>
      <c r="S39" s="81"/>
      <c r="T39" s="81"/>
      <c r="U39" s="81"/>
      <c r="V39" s="81"/>
      <c r="W39" s="81"/>
    </row>
    <row r="40" ht="21.75" customHeight="1" spans="1:23">
      <c r="A40" s="68" t="s">
        <v>308</v>
      </c>
      <c r="B40" s="68" t="s">
        <v>309</v>
      </c>
      <c r="C40" s="68" t="s">
        <v>310</v>
      </c>
      <c r="D40" s="68" t="s">
        <v>70</v>
      </c>
      <c r="E40" s="68" t="s">
        <v>112</v>
      </c>
      <c r="F40" s="68" t="s">
        <v>113</v>
      </c>
      <c r="G40" s="68" t="s">
        <v>311</v>
      </c>
      <c r="H40" s="68" t="s">
        <v>82</v>
      </c>
      <c r="I40" s="81">
        <v>300000</v>
      </c>
      <c r="J40" s="81">
        <v>300000</v>
      </c>
      <c r="K40" s="81">
        <v>300000</v>
      </c>
      <c r="L40" s="81"/>
      <c r="M40" s="81"/>
      <c r="N40" s="81"/>
      <c r="O40" s="81"/>
      <c r="P40" s="81"/>
      <c r="Q40" s="81"/>
      <c r="R40" s="81"/>
      <c r="S40" s="81"/>
      <c r="T40" s="81"/>
      <c r="U40" s="81"/>
      <c r="V40" s="81"/>
      <c r="W40" s="81"/>
    </row>
    <row r="41" ht="21.75" customHeight="1" spans="1:23">
      <c r="A41" s="68" t="s">
        <v>308</v>
      </c>
      <c r="B41" s="68" t="s">
        <v>309</v>
      </c>
      <c r="C41" s="68" t="s">
        <v>310</v>
      </c>
      <c r="D41" s="68" t="s">
        <v>70</v>
      </c>
      <c r="E41" s="68" t="s">
        <v>112</v>
      </c>
      <c r="F41" s="68" t="s">
        <v>113</v>
      </c>
      <c r="G41" s="68" t="s">
        <v>311</v>
      </c>
      <c r="H41" s="68" t="s">
        <v>82</v>
      </c>
      <c r="I41" s="81">
        <v>100000</v>
      </c>
      <c r="J41" s="81">
        <v>100000</v>
      </c>
      <c r="K41" s="81">
        <v>100000</v>
      </c>
      <c r="L41" s="81"/>
      <c r="M41" s="81"/>
      <c r="N41" s="81"/>
      <c r="O41" s="81"/>
      <c r="P41" s="81"/>
      <c r="Q41" s="81"/>
      <c r="R41" s="81"/>
      <c r="S41" s="81"/>
      <c r="T41" s="81"/>
      <c r="U41" s="81"/>
      <c r="V41" s="81"/>
      <c r="W41" s="81"/>
    </row>
    <row r="42" ht="21.75" customHeight="1" spans="1:23">
      <c r="A42" s="68" t="s">
        <v>308</v>
      </c>
      <c r="B42" s="68" t="s">
        <v>309</v>
      </c>
      <c r="C42" s="68" t="s">
        <v>310</v>
      </c>
      <c r="D42" s="68" t="s">
        <v>70</v>
      </c>
      <c r="E42" s="68" t="s">
        <v>112</v>
      </c>
      <c r="F42" s="68" t="s">
        <v>113</v>
      </c>
      <c r="G42" s="68" t="s">
        <v>311</v>
      </c>
      <c r="H42" s="68" t="s">
        <v>82</v>
      </c>
      <c r="I42" s="81">
        <v>100000</v>
      </c>
      <c r="J42" s="81">
        <v>100000</v>
      </c>
      <c r="K42" s="81">
        <v>100000</v>
      </c>
      <c r="L42" s="81"/>
      <c r="M42" s="81"/>
      <c r="N42" s="81"/>
      <c r="O42" s="81"/>
      <c r="P42" s="81"/>
      <c r="Q42" s="81"/>
      <c r="R42" s="81"/>
      <c r="S42" s="81"/>
      <c r="T42" s="81"/>
      <c r="U42" s="81"/>
      <c r="V42" s="81"/>
      <c r="W42" s="81"/>
    </row>
    <row r="43" ht="21.75" customHeight="1" spans="1:23">
      <c r="A43" s="68" t="s">
        <v>308</v>
      </c>
      <c r="B43" s="68" t="s">
        <v>309</v>
      </c>
      <c r="C43" s="68" t="s">
        <v>310</v>
      </c>
      <c r="D43" s="68" t="s">
        <v>70</v>
      </c>
      <c r="E43" s="68" t="s">
        <v>112</v>
      </c>
      <c r="F43" s="68" t="s">
        <v>113</v>
      </c>
      <c r="G43" s="68" t="s">
        <v>311</v>
      </c>
      <c r="H43" s="68" t="s">
        <v>82</v>
      </c>
      <c r="I43" s="81">
        <v>300000</v>
      </c>
      <c r="J43" s="81">
        <v>300000</v>
      </c>
      <c r="K43" s="81">
        <v>300000</v>
      </c>
      <c r="L43" s="81"/>
      <c r="M43" s="81"/>
      <c r="N43" s="81"/>
      <c r="O43" s="81"/>
      <c r="P43" s="81"/>
      <c r="Q43" s="81"/>
      <c r="R43" s="81"/>
      <c r="S43" s="81"/>
      <c r="T43" s="81"/>
      <c r="U43" s="81"/>
      <c r="V43" s="81"/>
      <c r="W43" s="81"/>
    </row>
    <row r="44" ht="21.75" customHeight="1" spans="1:23">
      <c r="A44" s="68" t="s">
        <v>308</v>
      </c>
      <c r="B44" s="68" t="s">
        <v>309</v>
      </c>
      <c r="C44" s="68" t="s">
        <v>310</v>
      </c>
      <c r="D44" s="68" t="s">
        <v>70</v>
      </c>
      <c r="E44" s="68" t="s">
        <v>112</v>
      </c>
      <c r="F44" s="68" t="s">
        <v>113</v>
      </c>
      <c r="G44" s="68" t="s">
        <v>311</v>
      </c>
      <c r="H44" s="68" t="s">
        <v>82</v>
      </c>
      <c r="I44" s="81">
        <v>300000</v>
      </c>
      <c r="J44" s="81">
        <v>300000</v>
      </c>
      <c r="K44" s="81">
        <v>300000</v>
      </c>
      <c r="L44" s="81"/>
      <c r="M44" s="81"/>
      <c r="N44" s="81"/>
      <c r="O44" s="81"/>
      <c r="P44" s="81"/>
      <c r="Q44" s="81"/>
      <c r="R44" s="81"/>
      <c r="S44" s="81"/>
      <c r="T44" s="81"/>
      <c r="U44" s="81"/>
      <c r="V44" s="81"/>
      <c r="W44" s="81"/>
    </row>
    <row r="45" ht="21.75" customHeight="1" spans="1:23">
      <c r="A45" s="68" t="s">
        <v>308</v>
      </c>
      <c r="B45" s="68" t="s">
        <v>309</v>
      </c>
      <c r="C45" s="68" t="s">
        <v>310</v>
      </c>
      <c r="D45" s="68" t="s">
        <v>70</v>
      </c>
      <c r="E45" s="68" t="s">
        <v>112</v>
      </c>
      <c r="F45" s="68" t="s">
        <v>113</v>
      </c>
      <c r="G45" s="68" t="s">
        <v>311</v>
      </c>
      <c r="H45" s="68" t="s">
        <v>82</v>
      </c>
      <c r="I45" s="81">
        <v>300000</v>
      </c>
      <c r="J45" s="81">
        <v>300000</v>
      </c>
      <c r="K45" s="81">
        <v>300000</v>
      </c>
      <c r="L45" s="81"/>
      <c r="M45" s="81"/>
      <c r="N45" s="81"/>
      <c r="O45" s="81"/>
      <c r="P45" s="81"/>
      <c r="Q45" s="81"/>
      <c r="R45" s="81"/>
      <c r="S45" s="81"/>
      <c r="T45" s="81"/>
      <c r="U45" s="81"/>
      <c r="V45" s="81"/>
      <c r="W45" s="81"/>
    </row>
    <row r="46" ht="21.75" customHeight="1" spans="1:23">
      <c r="A46" s="68" t="s">
        <v>303</v>
      </c>
      <c r="B46" s="68" t="s">
        <v>312</v>
      </c>
      <c r="C46" s="68" t="s">
        <v>313</v>
      </c>
      <c r="D46" s="68" t="s">
        <v>70</v>
      </c>
      <c r="E46" s="68" t="s">
        <v>102</v>
      </c>
      <c r="F46" s="68" t="s">
        <v>103</v>
      </c>
      <c r="G46" s="68" t="s">
        <v>311</v>
      </c>
      <c r="H46" s="68" t="s">
        <v>82</v>
      </c>
      <c r="I46" s="81">
        <v>140000</v>
      </c>
      <c r="J46" s="81">
        <v>140000</v>
      </c>
      <c r="K46" s="81">
        <v>140000</v>
      </c>
      <c r="L46" s="81"/>
      <c r="M46" s="81"/>
      <c r="N46" s="81"/>
      <c r="O46" s="81"/>
      <c r="P46" s="81"/>
      <c r="Q46" s="81"/>
      <c r="R46" s="81"/>
      <c r="S46" s="81"/>
      <c r="T46" s="81"/>
      <c r="U46" s="81"/>
      <c r="V46" s="81"/>
      <c r="W46" s="81"/>
    </row>
    <row r="47" ht="21.75" customHeight="1" spans="1:23">
      <c r="A47" s="68" t="s">
        <v>303</v>
      </c>
      <c r="B47" s="68" t="s">
        <v>312</v>
      </c>
      <c r="C47" s="68" t="s">
        <v>313</v>
      </c>
      <c r="D47" s="68" t="s">
        <v>70</v>
      </c>
      <c r="E47" s="68" t="s">
        <v>102</v>
      </c>
      <c r="F47" s="68" t="s">
        <v>103</v>
      </c>
      <c r="G47" s="68" t="s">
        <v>311</v>
      </c>
      <c r="H47" s="68" t="s">
        <v>82</v>
      </c>
      <c r="I47" s="81">
        <v>140000</v>
      </c>
      <c r="J47" s="81">
        <v>140000</v>
      </c>
      <c r="K47" s="81">
        <v>140000</v>
      </c>
      <c r="L47" s="81"/>
      <c r="M47" s="81"/>
      <c r="N47" s="81"/>
      <c r="O47" s="81"/>
      <c r="P47" s="81"/>
      <c r="Q47" s="81"/>
      <c r="R47" s="81"/>
      <c r="S47" s="81"/>
      <c r="T47" s="81"/>
      <c r="U47" s="81"/>
      <c r="V47" s="81"/>
      <c r="W47" s="81"/>
    </row>
    <row r="48" ht="21.75" customHeight="1" spans="1:23">
      <c r="A48" s="68" t="s">
        <v>303</v>
      </c>
      <c r="B48" s="68" t="s">
        <v>312</v>
      </c>
      <c r="C48" s="68" t="s">
        <v>313</v>
      </c>
      <c r="D48" s="68" t="s">
        <v>70</v>
      </c>
      <c r="E48" s="68" t="s">
        <v>102</v>
      </c>
      <c r="F48" s="68" t="s">
        <v>103</v>
      </c>
      <c r="G48" s="68" t="s">
        <v>311</v>
      </c>
      <c r="H48" s="68" t="s">
        <v>82</v>
      </c>
      <c r="I48" s="81">
        <v>140000</v>
      </c>
      <c r="J48" s="81">
        <v>140000</v>
      </c>
      <c r="K48" s="81">
        <v>140000</v>
      </c>
      <c r="L48" s="81"/>
      <c r="M48" s="81"/>
      <c r="N48" s="81"/>
      <c r="O48" s="81"/>
      <c r="P48" s="81"/>
      <c r="Q48" s="81"/>
      <c r="R48" s="81"/>
      <c r="S48" s="81"/>
      <c r="T48" s="81"/>
      <c r="U48" s="81"/>
      <c r="V48" s="81"/>
      <c r="W48" s="81"/>
    </row>
    <row r="49" ht="21.75" customHeight="1" spans="1:23">
      <c r="A49" s="68" t="s">
        <v>303</v>
      </c>
      <c r="B49" s="68" t="s">
        <v>312</v>
      </c>
      <c r="C49" s="68" t="s">
        <v>313</v>
      </c>
      <c r="D49" s="68" t="s">
        <v>70</v>
      </c>
      <c r="E49" s="68" t="s">
        <v>102</v>
      </c>
      <c r="F49" s="68" t="s">
        <v>103</v>
      </c>
      <c r="G49" s="68" t="s">
        <v>311</v>
      </c>
      <c r="H49" s="68" t="s">
        <v>82</v>
      </c>
      <c r="I49" s="81">
        <v>140000</v>
      </c>
      <c r="J49" s="81">
        <v>140000</v>
      </c>
      <c r="K49" s="81">
        <v>140000</v>
      </c>
      <c r="L49" s="81"/>
      <c r="M49" s="81"/>
      <c r="N49" s="81"/>
      <c r="O49" s="81"/>
      <c r="P49" s="81"/>
      <c r="Q49" s="81"/>
      <c r="R49" s="81"/>
      <c r="S49" s="81"/>
      <c r="T49" s="81"/>
      <c r="U49" s="81"/>
      <c r="V49" s="81"/>
      <c r="W49" s="81"/>
    </row>
    <row r="50" ht="21.75" customHeight="1" spans="1:23">
      <c r="A50" s="68" t="s">
        <v>303</v>
      </c>
      <c r="B50" s="68" t="s">
        <v>312</v>
      </c>
      <c r="C50" s="68" t="s">
        <v>313</v>
      </c>
      <c r="D50" s="68" t="s">
        <v>70</v>
      </c>
      <c r="E50" s="68" t="s">
        <v>102</v>
      </c>
      <c r="F50" s="68" t="s">
        <v>103</v>
      </c>
      <c r="G50" s="68" t="s">
        <v>311</v>
      </c>
      <c r="H50" s="68" t="s">
        <v>82</v>
      </c>
      <c r="I50" s="81">
        <v>120000</v>
      </c>
      <c r="J50" s="81">
        <v>120000</v>
      </c>
      <c r="K50" s="81">
        <v>120000</v>
      </c>
      <c r="L50" s="81"/>
      <c r="M50" s="81"/>
      <c r="N50" s="81"/>
      <c r="O50" s="81"/>
      <c r="P50" s="81"/>
      <c r="Q50" s="81"/>
      <c r="R50" s="81"/>
      <c r="S50" s="81"/>
      <c r="T50" s="81"/>
      <c r="U50" s="81"/>
      <c r="V50" s="81"/>
      <c r="W50" s="81"/>
    </row>
    <row r="51" ht="21.75" customHeight="1" spans="1:23">
      <c r="A51" s="68" t="s">
        <v>303</v>
      </c>
      <c r="B51" s="68" t="s">
        <v>312</v>
      </c>
      <c r="C51" s="68" t="s">
        <v>313</v>
      </c>
      <c r="D51" s="68" t="s">
        <v>70</v>
      </c>
      <c r="E51" s="68" t="s">
        <v>102</v>
      </c>
      <c r="F51" s="68" t="s">
        <v>103</v>
      </c>
      <c r="G51" s="68" t="s">
        <v>311</v>
      </c>
      <c r="H51" s="68" t="s">
        <v>82</v>
      </c>
      <c r="I51" s="81">
        <v>140000</v>
      </c>
      <c r="J51" s="81">
        <v>140000</v>
      </c>
      <c r="K51" s="81">
        <v>140000</v>
      </c>
      <c r="L51" s="81"/>
      <c r="M51" s="81"/>
      <c r="N51" s="81"/>
      <c r="O51" s="81"/>
      <c r="P51" s="81"/>
      <c r="Q51" s="81"/>
      <c r="R51" s="81"/>
      <c r="S51" s="81"/>
      <c r="T51" s="81"/>
      <c r="U51" s="81"/>
      <c r="V51" s="81"/>
      <c r="W51" s="81"/>
    </row>
    <row r="52" ht="21.75" customHeight="1" spans="1:23">
      <c r="A52" s="68" t="s">
        <v>303</v>
      </c>
      <c r="B52" s="68" t="s">
        <v>312</v>
      </c>
      <c r="C52" s="68" t="s">
        <v>313</v>
      </c>
      <c r="D52" s="68" t="s">
        <v>70</v>
      </c>
      <c r="E52" s="68" t="s">
        <v>102</v>
      </c>
      <c r="F52" s="68" t="s">
        <v>103</v>
      </c>
      <c r="G52" s="68" t="s">
        <v>311</v>
      </c>
      <c r="H52" s="68" t="s">
        <v>82</v>
      </c>
      <c r="I52" s="81">
        <v>140000</v>
      </c>
      <c r="J52" s="81">
        <v>140000</v>
      </c>
      <c r="K52" s="81">
        <v>140000</v>
      </c>
      <c r="L52" s="81"/>
      <c r="M52" s="81"/>
      <c r="N52" s="81"/>
      <c r="O52" s="81"/>
      <c r="P52" s="81"/>
      <c r="Q52" s="81"/>
      <c r="R52" s="81"/>
      <c r="S52" s="81"/>
      <c r="T52" s="81"/>
      <c r="U52" s="81"/>
      <c r="V52" s="81"/>
      <c r="W52" s="81"/>
    </row>
    <row r="53" ht="21.75" customHeight="1" spans="1:23">
      <c r="A53" s="68" t="s">
        <v>303</v>
      </c>
      <c r="B53" s="68" t="s">
        <v>312</v>
      </c>
      <c r="C53" s="68" t="s">
        <v>313</v>
      </c>
      <c r="D53" s="68" t="s">
        <v>70</v>
      </c>
      <c r="E53" s="68" t="s">
        <v>102</v>
      </c>
      <c r="F53" s="68" t="s">
        <v>103</v>
      </c>
      <c r="G53" s="68" t="s">
        <v>311</v>
      </c>
      <c r="H53" s="68" t="s">
        <v>82</v>
      </c>
      <c r="I53" s="81">
        <v>140000</v>
      </c>
      <c r="J53" s="81">
        <v>140000</v>
      </c>
      <c r="K53" s="81">
        <v>140000</v>
      </c>
      <c r="L53" s="81"/>
      <c r="M53" s="81"/>
      <c r="N53" s="81"/>
      <c r="O53" s="81"/>
      <c r="P53" s="81"/>
      <c r="Q53" s="81"/>
      <c r="R53" s="81"/>
      <c r="S53" s="81"/>
      <c r="T53" s="81"/>
      <c r="U53" s="81"/>
      <c r="V53" s="81"/>
      <c r="W53" s="81"/>
    </row>
    <row r="54" ht="21.75" customHeight="1" spans="1:23">
      <c r="A54" s="68" t="s">
        <v>303</v>
      </c>
      <c r="B54" s="68" t="s">
        <v>312</v>
      </c>
      <c r="C54" s="68" t="s">
        <v>313</v>
      </c>
      <c r="D54" s="68" t="s">
        <v>70</v>
      </c>
      <c r="E54" s="68" t="s">
        <v>102</v>
      </c>
      <c r="F54" s="68" t="s">
        <v>103</v>
      </c>
      <c r="G54" s="68" t="s">
        <v>311</v>
      </c>
      <c r="H54" s="68" t="s">
        <v>82</v>
      </c>
      <c r="I54" s="81">
        <v>140000</v>
      </c>
      <c r="J54" s="81">
        <v>140000</v>
      </c>
      <c r="K54" s="81">
        <v>140000</v>
      </c>
      <c r="L54" s="81"/>
      <c r="M54" s="81"/>
      <c r="N54" s="81"/>
      <c r="O54" s="81"/>
      <c r="P54" s="81"/>
      <c r="Q54" s="81"/>
      <c r="R54" s="81"/>
      <c r="S54" s="81"/>
      <c r="T54" s="81"/>
      <c r="U54" s="81"/>
      <c r="V54" s="81"/>
      <c r="W54" s="81"/>
    </row>
    <row r="55" ht="21.75" customHeight="1" spans="1:23">
      <c r="A55" s="68" t="s">
        <v>303</v>
      </c>
      <c r="B55" s="68" t="s">
        <v>312</v>
      </c>
      <c r="C55" s="68" t="s">
        <v>313</v>
      </c>
      <c r="D55" s="68" t="s">
        <v>70</v>
      </c>
      <c r="E55" s="68" t="s">
        <v>102</v>
      </c>
      <c r="F55" s="68" t="s">
        <v>103</v>
      </c>
      <c r="G55" s="68" t="s">
        <v>311</v>
      </c>
      <c r="H55" s="68" t="s">
        <v>82</v>
      </c>
      <c r="I55" s="81">
        <v>140000</v>
      </c>
      <c r="J55" s="81">
        <v>140000</v>
      </c>
      <c r="K55" s="81">
        <v>140000</v>
      </c>
      <c r="L55" s="81"/>
      <c r="M55" s="81"/>
      <c r="N55" s="81"/>
      <c r="O55" s="81"/>
      <c r="P55" s="81"/>
      <c r="Q55" s="81"/>
      <c r="R55" s="81"/>
      <c r="S55" s="81"/>
      <c r="T55" s="81"/>
      <c r="U55" s="81"/>
      <c r="V55" s="81"/>
      <c r="W55" s="81"/>
    </row>
    <row r="56" ht="21.75" customHeight="1" spans="1:23">
      <c r="A56" s="68" t="s">
        <v>303</v>
      </c>
      <c r="B56" s="68" t="s">
        <v>312</v>
      </c>
      <c r="C56" s="68" t="s">
        <v>313</v>
      </c>
      <c r="D56" s="68" t="s">
        <v>70</v>
      </c>
      <c r="E56" s="68" t="s">
        <v>102</v>
      </c>
      <c r="F56" s="68" t="s">
        <v>103</v>
      </c>
      <c r="G56" s="68" t="s">
        <v>311</v>
      </c>
      <c r="H56" s="68" t="s">
        <v>82</v>
      </c>
      <c r="I56" s="81">
        <v>140000</v>
      </c>
      <c r="J56" s="81">
        <v>140000</v>
      </c>
      <c r="K56" s="81">
        <v>140000</v>
      </c>
      <c r="L56" s="81"/>
      <c r="M56" s="81"/>
      <c r="N56" s="81"/>
      <c r="O56" s="81"/>
      <c r="P56" s="81"/>
      <c r="Q56" s="81"/>
      <c r="R56" s="81"/>
      <c r="S56" s="81"/>
      <c r="T56" s="81"/>
      <c r="U56" s="81"/>
      <c r="V56" s="81"/>
      <c r="W56" s="81"/>
    </row>
    <row r="57" ht="21.75" customHeight="1" spans="1:23">
      <c r="A57" s="68" t="s">
        <v>303</v>
      </c>
      <c r="B57" s="68" t="s">
        <v>312</v>
      </c>
      <c r="C57" s="68" t="s">
        <v>313</v>
      </c>
      <c r="D57" s="68" t="s">
        <v>70</v>
      </c>
      <c r="E57" s="68" t="s">
        <v>102</v>
      </c>
      <c r="F57" s="68" t="s">
        <v>103</v>
      </c>
      <c r="G57" s="68" t="s">
        <v>311</v>
      </c>
      <c r="H57" s="68" t="s">
        <v>82</v>
      </c>
      <c r="I57" s="81">
        <v>140000</v>
      </c>
      <c r="J57" s="81">
        <v>140000</v>
      </c>
      <c r="K57" s="81">
        <v>140000</v>
      </c>
      <c r="L57" s="81"/>
      <c r="M57" s="81"/>
      <c r="N57" s="81"/>
      <c r="O57" s="81"/>
      <c r="P57" s="81"/>
      <c r="Q57" s="81"/>
      <c r="R57" s="81"/>
      <c r="S57" s="81"/>
      <c r="T57" s="81"/>
      <c r="U57" s="81"/>
      <c r="V57" s="81"/>
      <c r="W57" s="81"/>
    </row>
    <row r="58" ht="21.75" customHeight="1" spans="1:23">
      <c r="A58" s="68" t="s">
        <v>303</v>
      </c>
      <c r="B58" s="68" t="s">
        <v>312</v>
      </c>
      <c r="C58" s="68" t="s">
        <v>313</v>
      </c>
      <c r="D58" s="68" t="s">
        <v>70</v>
      </c>
      <c r="E58" s="68" t="s">
        <v>102</v>
      </c>
      <c r="F58" s="68" t="s">
        <v>103</v>
      </c>
      <c r="G58" s="68" t="s">
        <v>311</v>
      </c>
      <c r="H58" s="68" t="s">
        <v>82</v>
      </c>
      <c r="I58" s="81">
        <v>140000</v>
      </c>
      <c r="J58" s="81">
        <v>140000</v>
      </c>
      <c r="K58" s="81">
        <v>140000</v>
      </c>
      <c r="L58" s="81"/>
      <c r="M58" s="81"/>
      <c r="N58" s="81"/>
      <c r="O58" s="81"/>
      <c r="P58" s="81"/>
      <c r="Q58" s="81"/>
      <c r="R58" s="81"/>
      <c r="S58" s="81"/>
      <c r="T58" s="81"/>
      <c r="U58" s="81"/>
      <c r="V58" s="81"/>
      <c r="W58" s="81"/>
    </row>
    <row r="59" ht="21.75" customHeight="1" spans="1:23">
      <c r="A59" s="68" t="s">
        <v>303</v>
      </c>
      <c r="B59" s="68" t="s">
        <v>312</v>
      </c>
      <c r="C59" s="68" t="s">
        <v>313</v>
      </c>
      <c r="D59" s="68" t="s">
        <v>70</v>
      </c>
      <c r="E59" s="68" t="s">
        <v>102</v>
      </c>
      <c r="F59" s="68" t="s">
        <v>103</v>
      </c>
      <c r="G59" s="68" t="s">
        <v>311</v>
      </c>
      <c r="H59" s="68" t="s">
        <v>82</v>
      </c>
      <c r="I59" s="81">
        <v>140000</v>
      </c>
      <c r="J59" s="81">
        <v>140000</v>
      </c>
      <c r="K59" s="81">
        <v>140000</v>
      </c>
      <c r="L59" s="81"/>
      <c r="M59" s="81"/>
      <c r="N59" s="81"/>
      <c r="O59" s="81"/>
      <c r="P59" s="81"/>
      <c r="Q59" s="81"/>
      <c r="R59" s="81"/>
      <c r="S59" s="81"/>
      <c r="T59" s="81"/>
      <c r="U59" s="81"/>
      <c r="V59" s="81"/>
      <c r="W59" s="81"/>
    </row>
    <row r="60" ht="21.75" customHeight="1" spans="1:23">
      <c r="A60" s="68" t="s">
        <v>303</v>
      </c>
      <c r="B60" s="68" t="s">
        <v>314</v>
      </c>
      <c r="C60" s="68" t="s">
        <v>315</v>
      </c>
      <c r="D60" s="68" t="s">
        <v>70</v>
      </c>
      <c r="E60" s="68" t="s">
        <v>106</v>
      </c>
      <c r="F60" s="68" t="s">
        <v>107</v>
      </c>
      <c r="G60" s="68" t="s">
        <v>311</v>
      </c>
      <c r="H60" s="68" t="s">
        <v>82</v>
      </c>
      <c r="I60" s="81">
        <v>40000</v>
      </c>
      <c r="J60" s="81">
        <v>40000</v>
      </c>
      <c r="K60" s="81">
        <v>40000</v>
      </c>
      <c r="L60" s="81"/>
      <c r="M60" s="81"/>
      <c r="N60" s="81"/>
      <c r="O60" s="81"/>
      <c r="P60" s="81"/>
      <c r="Q60" s="81"/>
      <c r="R60" s="81"/>
      <c r="S60" s="81"/>
      <c r="T60" s="81"/>
      <c r="U60" s="81"/>
      <c r="V60" s="81"/>
      <c r="W60" s="81"/>
    </row>
    <row r="61" ht="21.75" customHeight="1" spans="1:23">
      <c r="A61" s="68" t="s">
        <v>303</v>
      </c>
      <c r="B61" s="68" t="s">
        <v>314</v>
      </c>
      <c r="C61" s="68" t="s">
        <v>315</v>
      </c>
      <c r="D61" s="68" t="s">
        <v>70</v>
      </c>
      <c r="E61" s="68" t="s">
        <v>106</v>
      </c>
      <c r="F61" s="68" t="s">
        <v>107</v>
      </c>
      <c r="G61" s="68" t="s">
        <v>311</v>
      </c>
      <c r="H61" s="68" t="s">
        <v>82</v>
      </c>
      <c r="I61" s="81">
        <v>40000</v>
      </c>
      <c r="J61" s="81">
        <v>40000</v>
      </c>
      <c r="K61" s="81">
        <v>40000</v>
      </c>
      <c r="L61" s="81"/>
      <c r="M61" s="81"/>
      <c r="N61" s="81"/>
      <c r="O61" s="81"/>
      <c r="P61" s="81"/>
      <c r="Q61" s="81"/>
      <c r="R61" s="81"/>
      <c r="S61" s="81"/>
      <c r="T61" s="81"/>
      <c r="U61" s="81"/>
      <c r="V61" s="81"/>
      <c r="W61" s="81"/>
    </row>
    <row r="62" ht="21.75" customHeight="1" spans="1:23">
      <c r="A62" s="68" t="s">
        <v>303</v>
      </c>
      <c r="B62" s="68" t="s">
        <v>314</v>
      </c>
      <c r="C62" s="68" t="s">
        <v>315</v>
      </c>
      <c r="D62" s="68" t="s">
        <v>70</v>
      </c>
      <c r="E62" s="68" t="s">
        <v>106</v>
      </c>
      <c r="F62" s="68" t="s">
        <v>107</v>
      </c>
      <c r="G62" s="68" t="s">
        <v>311</v>
      </c>
      <c r="H62" s="68" t="s">
        <v>82</v>
      </c>
      <c r="I62" s="81">
        <v>40000</v>
      </c>
      <c r="J62" s="81">
        <v>40000</v>
      </c>
      <c r="K62" s="81">
        <v>40000</v>
      </c>
      <c r="L62" s="81"/>
      <c r="M62" s="81"/>
      <c r="N62" s="81"/>
      <c r="O62" s="81"/>
      <c r="P62" s="81"/>
      <c r="Q62" s="81"/>
      <c r="R62" s="81"/>
      <c r="S62" s="81"/>
      <c r="T62" s="81"/>
      <c r="U62" s="81"/>
      <c r="V62" s="81"/>
      <c r="W62" s="81"/>
    </row>
    <row r="63" ht="21.75" customHeight="1" spans="1:23">
      <c r="A63" s="68" t="s">
        <v>303</v>
      </c>
      <c r="B63" s="68" t="s">
        <v>314</v>
      </c>
      <c r="C63" s="68" t="s">
        <v>315</v>
      </c>
      <c r="D63" s="68" t="s">
        <v>70</v>
      </c>
      <c r="E63" s="68" t="s">
        <v>106</v>
      </c>
      <c r="F63" s="68" t="s">
        <v>107</v>
      </c>
      <c r="G63" s="68" t="s">
        <v>311</v>
      </c>
      <c r="H63" s="68" t="s">
        <v>82</v>
      </c>
      <c r="I63" s="81">
        <v>40000</v>
      </c>
      <c r="J63" s="81">
        <v>40000</v>
      </c>
      <c r="K63" s="81">
        <v>40000</v>
      </c>
      <c r="L63" s="81"/>
      <c r="M63" s="81"/>
      <c r="N63" s="81"/>
      <c r="O63" s="81"/>
      <c r="P63" s="81"/>
      <c r="Q63" s="81"/>
      <c r="R63" s="81"/>
      <c r="S63" s="81"/>
      <c r="T63" s="81"/>
      <c r="U63" s="81"/>
      <c r="V63" s="81"/>
      <c r="W63" s="81"/>
    </row>
    <row r="64" ht="21.75" customHeight="1" spans="1:23">
      <c r="A64" s="68" t="s">
        <v>303</v>
      </c>
      <c r="B64" s="68" t="s">
        <v>314</v>
      </c>
      <c r="C64" s="68" t="s">
        <v>315</v>
      </c>
      <c r="D64" s="68" t="s">
        <v>70</v>
      </c>
      <c r="E64" s="68" t="s">
        <v>106</v>
      </c>
      <c r="F64" s="68" t="s">
        <v>107</v>
      </c>
      <c r="G64" s="68" t="s">
        <v>311</v>
      </c>
      <c r="H64" s="68" t="s">
        <v>82</v>
      </c>
      <c r="I64" s="81">
        <v>40000</v>
      </c>
      <c r="J64" s="81">
        <v>40000</v>
      </c>
      <c r="K64" s="81">
        <v>40000</v>
      </c>
      <c r="L64" s="81"/>
      <c r="M64" s="81"/>
      <c r="N64" s="81"/>
      <c r="O64" s="81"/>
      <c r="P64" s="81"/>
      <c r="Q64" s="81"/>
      <c r="R64" s="81"/>
      <c r="S64" s="81"/>
      <c r="T64" s="81"/>
      <c r="U64" s="81"/>
      <c r="V64" s="81"/>
      <c r="W64" s="81"/>
    </row>
    <row r="65" ht="21.75" customHeight="1" spans="1:23">
      <c r="A65" s="68" t="s">
        <v>303</v>
      </c>
      <c r="B65" s="68" t="s">
        <v>314</v>
      </c>
      <c r="C65" s="68" t="s">
        <v>315</v>
      </c>
      <c r="D65" s="68" t="s">
        <v>70</v>
      </c>
      <c r="E65" s="68" t="s">
        <v>106</v>
      </c>
      <c r="F65" s="68" t="s">
        <v>107</v>
      </c>
      <c r="G65" s="68" t="s">
        <v>311</v>
      </c>
      <c r="H65" s="68" t="s">
        <v>82</v>
      </c>
      <c r="I65" s="81">
        <v>40000</v>
      </c>
      <c r="J65" s="81">
        <v>40000</v>
      </c>
      <c r="K65" s="81">
        <v>40000</v>
      </c>
      <c r="L65" s="81"/>
      <c r="M65" s="81"/>
      <c r="N65" s="81"/>
      <c r="O65" s="81"/>
      <c r="P65" s="81"/>
      <c r="Q65" s="81"/>
      <c r="R65" s="81"/>
      <c r="S65" s="81"/>
      <c r="T65" s="81"/>
      <c r="U65" s="81"/>
      <c r="V65" s="81"/>
      <c r="W65" s="81"/>
    </row>
    <row r="66" ht="21.75" customHeight="1" spans="1:23">
      <c r="A66" s="68" t="s">
        <v>303</v>
      </c>
      <c r="B66" s="68" t="s">
        <v>314</v>
      </c>
      <c r="C66" s="68" t="s">
        <v>315</v>
      </c>
      <c r="D66" s="68" t="s">
        <v>70</v>
      </c>
      <c r="E66" s="68" t="s">
        <v>106</v>
      </c>
      <c r="F66" s="68" t="s">
        <v>107</v>
      </c>
      <c r="G66" s="68" t="s">
        <v>311</v>
      </c>
      <c r="H66" s="68" t="s">
        <v>82</v>
      </c>
      <c r="I66" s="81">
        <v>10000</v>
      </c>
      <c r="J66" s="81">
        <v>10000</v>
      </c>
      <c r="K66" s="81">
        <v>10000</v>
      </c>
      <c r="L66" s="81"/>
      <c r="M66" s="81"/>
      <c r="N66" s="81"/>
      <c r="O66" s="81"/>
      <c r="P66" s="81"/>
      <c r="Q66" s="81"/>
      <c r="R66" s="81"/>
      <c r="S66" s="81"/>
      <c r="T66" s="81"/>
      <c r="U66" s="81"/>
      <c r="V66" s="81"/>
      <c r="W66" s="81"/>
    </row>
    <row r="67" ht="21.75" customHeight="1" spans="1:23">
      <c r="A67" s="68" t="s">
        <v>303</v>
      </c>
      <c r="B67" s="68" t="s">
        <v>314</v>
      </c>
      <c r="C67" s="68" t="s">
        <v>315</v>
      </c>
      <c r="D67" s="68" t="s">
        <v>70</v>
      </c>
      <c r="E67" s="68" t="s">
        <v>106</v>
      </c>
      <c r="F67" s="68" t="s">
        <v>107</v>
      </c>
      <c r="G67" s="68" t="s">
        <v>311</v>
      </c>
      <c r="H67" s="68" t="s">
        <v>82</v>
      </c>
      <c r="I67" s="81">
        <v>40000</v>
      </c>
      <c r="J67" s="81">
        <v>40000</v>
      </c>
      <c r="K67" s="81">
        <v>40000</v>
      </c>
      <c r="L67" s="81"/>
      <c r="M67" s="81"/>
      <c r="N67" s="81"/>
      <c r="O67" s="81"/>
      <c r="P67" s="81"/>
      <c r="Q67" s="81"/>
      <c r="R67" s="81"/>
      <c r="S67" s="81"/>
      <c r="T67" s="81"/>
      <c r="U67" s="81"/>
      <c r="V67" s="81"/>
      <c r="W67" s="81"/>
    </row>
    <row r="68" ht="21.75" customHeight="1" spans="1:23">
      <c r="A68" s="68" t="s">
        <v>303</v>
      </c>
      <c r="B68" s="68" t="s">
        <v>314</v>
      </c>
      <c r="C68" s="68" t="s">
        <v>315</v>
      </c>
      <c r="D68" s="68" t="s">
        <v>70</v>
      </c>
      <c r="E68" s="68" t="s">
        <v>106</v>
      </c>
      <c r="F68" s="68" t="s">
        <v>107</v>
      </c>
      <c r="G68" s="68" t="s">
        <v>311</v>
      </c>
      <c r="H68" s="68" t="s">
        <v>82</v>
      </c>
      <c r="I68" s="81">
        <v>40000</v>
      </c>
      <c r="J68" s="81">
        <v>40000</v>
      </c>
      <c r="K68" s="81">
        <v>40000</v>
      </c>
      <c r="L68" s="81"/>
      <c r="M68" s="81"/>
      <c r="N68" s="81"/>
      <c r="O68" s="81"/>
      <c r="P68" s="81"/>
      <c r="Q68" s="81"/>
      <c r="R68" s="81"/>
      <c r="S68" s="81"/>
      <c r="T68" s="81"/>
      <c r="U68" s="81"/>
      <c r="V68" s="81"/>
      <c r="W68" s="81"/>
    </row>
    <row r="69" ht="21.75" customHeight="1" spans="1:23">
      <c r="A69" s="68" t="s">
        <v>303</v>
      </c>
      <c r="B69" s="68" t="s">
        <v>314</v>
      </c>
      <c r="C69" s="68" t="s">
        <v>315</v>
      </c>
      <c r="D69" s="68" t="s">
        <v>70</v>
      </c>
      <c r="E69" s="68" t="s">
        <v>106</v>
      </c>
      <c r="F69" s="68" t="s">
        <v>107</v>
      </c>
      <c r="G69" s="68" t="s">
        <v>311</v>
      </c>
      <c r="H69" s="68" t="s">
        <v>82</v>
      </c>
      <c r="I69" s="81">
        <v>40000</v>
      </c>
      <c r="J69" s="81">
        <v>40000</v>
      </c>
      <c r="K69" s="81">
        <v>40000</v>
      </c>
      <c r="L69" s="81"/>
      <c r="M69" s="81"/>
      <c r="N69" s="81"/>
      <c r="O69" s="81"/>
      <c r="P69" s="81"/>
      <c r="Q69" s="81"/>
      <c r="R69" s="81"/>
      <c r="S69" s="81"/>
      <c r="T69" s="81"/>
      <c r="U69" s="81"/>
      <c r="V69" s="81"/>
      <c r="W69" s="81"/>
    </row>
    <row r="70" ht="21.75" customHeight="1" spans="1:23">
      <c r="A70" s="68" t="s">
        <v>303</v>
      </c>
      <c r="B70" s="68" t="s">
        <v>314</v>
      </c>
      <c r="C70" s="68" t="s">
        <v>315</v>
      </c>
      <c r="D70" s="68" t="s">
        <v>70</v>
      </c>
      <c r="E70" s="68" t="s">
        <v>106</v>
      </c>
      <c r="F70" s="68" t="s">
        <v>107</v>
      </c>
      <c r="G70" s="68" t="s">
        <v>311</v>
      </c>
      <c r="H70" s="68" t="s">
        <v>82</v>
      </c>
      <c r="I70" s="81">
        <v>40000</v>
      </c>
      <c r="J70" s="81">
        <v>40000</v>
      </c>
      <c r="K70" s="81">
        <v>40000</v>
      </c>
      <c r="L70" s="81"/>
      <c r="M70" s="81"/>
      <c r="N70" s="81"/>
      <c r="O70" s="81"/>
      <c r="P70" s="81"/>
      <c r="Q70" s="81"/>
      <c r="R70" s="81"/>
      <c r="S70" s="81"/>
      <c r="T70" s="81"/>
      <c r="U70" s="81"/>
      <c r="V70" s="81"/>
      <c r="W70" s="81"/>
    </row>
    <row r="71" ht="21.75" customHeight="1" spans="1:23">
      <c r="A71" s="68" t="s">
        <v>303</v>
      </c>
      <c r="B71" s="68" t="s">
        <v>314</v>
      </c>
      <c r="C71" s="68" t="s">
        <v>315</v>
      </c>
      <c r="D71" s="68" t="s">
        <v>70</v>
      </c>
      <c r="E71" s="68" t="s">
        <v>106</v>
      </c>
      <c r="F71" s="68" t="s">
        <v>107</v>
      </c>
      <c r="G71" s="68" t="s">
        <v>311</v>
      </c>
      <c r="H71" s="68" t="s">
        <v>82</v>
      </c>
      <c r="I71" s="81">
        <v>20000</v>
      </c>
      <c r="J71" s="81">
        <v>20000</v>
      </c>
      <c r="K71" s="81">
        <v>20000</v>
      </c>
      <c r="L71" s="81"/>
      <c r="M71" s="81"/>
      <c r="N71" s="81"/>
      <c r="O71" s="81"/>
      <c r="P71" s="81"/>
      <c r="Q71" s="81"/>
      <c r="R71" s="81"/>
      <c r="S71" s="81"/>
      <c r="T71" s="81"/>
      <c r="U71" s="81"/>
      <c r="V71" s="81"/>
      <c r="W71" s="81"/>
    </row>
    <row r="72" ht="21.75" customHeight="1" spans="1:23">
      <c r="A72" s="68" t="s">
        <v>303</v>
      </c>
      <c r="B72" s="68" t="s">
        <v>314</v>
      </c>
      <c r="C72" s="68" t="s">
        <v>315</v>
      </c>
      <c r="D72" s="68" t="s">
        <v>70</v>
      </c>
      <c r="E72" s="68" t="s">
        <v>106</v>
      </c>
      <c r="F72" s="68" t="s">
        <v>107</v>
      </c>
      <c r="G72" s="68" t="s">
        <v>311</v>
      </c>
      <c r="H72" s="68" t="s">
        <v>82</v>
      </c>
      <c r="I72" s="81">
        <v>40000</v>
      </c>
      <c r="J72" s="81">
        <v>40000</v>
      </c>
      <c r="K72" s="81">
        <v>40000</v>
      </c>
      <c r="L72" s="81"/>
      <c r="M72" s="81"/>
      <c r="N72" s="81"/>
      <c r="O72" s="81"/>
      <c r="P72" s="81"/>
      <c r="Q72" s="81"/>
      <c r="R72" s="81"/>
      <c r="S72" s="81"/>
      <c r="T72" s="81"/>
      <c r="U72" s="81"/>
      <c r="V72" s="81"/>
      <c r="W72" s="81"/>
    </row>
    <row r="73" ht="21.75" customHeight="1" spans="1:23">
      <c r="A73" s="68" t="s">
        <v>303</v>
      </c>
      <c r="B73" s="68" t="s">
        <v>314</v>
      </c>
      <c r="C73" s="68" t="s">
        <v>315</v>
      </c>
      <c r="D73" s="68" t="s">
        <v>70</v>
      </c>
      <c r="E73" s="68" t="s">
        <v>106</v>
      </c>
      <c r="F73" s="68" t="s">
        <v>107</v>
      </c>
      <c r="G73" s="68" t="s">
        <v>311</v>
      </c>
      <c r="H73" s="68" t="s">
        <v>82</v>
      </c>
      <c r="I73" s="81">
        <v>40000</v>
      </c>
      <c r="J73" s="81">
        <v>40000</v>
      </c>
      <c r="K73" s="81">
        <v>40000</v>
      </c>
      <c r="L73" s="81"/>
      <c r="M73" s="81"/>
      <c r="N73" s="81"/>
      <c r="O73" s="81"/>
      <c r="P73" s="81"/>
      <c r="Q73" s="81"/>
      <c r="R73" s="81"/>
      <c r="S73" s="81"/>
      <c r="T73" s="81"/>
      <c r="U73" s="81"/>
      <c r="V73" s="81"/>
      <c r="W73" s="81"/>
    </row>
    <row r="74" ht="21.75" customHeight="1" spans="1:23">
      <c r="A74" s="68" t="s">
        <v>303</v>
      </c>
      <c r="B74" s="68" t="s">
        <v>314</v>
      </c>
      <c r="C74" s="68" t="s">
        <v>315</v>
      </c>
      <c r="D74" s="68" t="s">
        <v>70</v>
      </c>
      <c r="E74" s="68" t="s">
        <v>106</v>
      </c>
      <c r="F74" s="68" t="s">
        <v>107</v>
      </c>
      <c r="G74" s="68" t="s">
        <v>311</v>
      </c>
      <c r="H74" s="68" t="s">
        <v>82</v>
      </c>
      <c r="I74" s="81">
        <v>40000</v>
      </c>
      <c r="J74" s="81">
        <v>40000</v>
      </c>
      <c r="K74" s="81">
        <v>40000</v>
      </c>
      <c r="L74" s="81"/>
      <c r="M74" s="81"/>
      <c r="N74" s="81"/>
      <c r="O74" s="81"/>
      <c r="P74" s="81"/>
      <c r="Q74" s="81"/>
      <c r="R74" s="81"/>
      <c r="S74" s="81"/>
      <c r="T74" s="81"/>
      <c r="U74" s="81"/>
      <c r="V74" s="81"/>
      <c r="W74" s="81"/>
    </row>
    <row r="75" ht="18.75" customHeight="1" spans="1:23">
      <c r="A75" s="32" t="s">
        <v>180</v>
      </c>
      <c r="B75" s="33"/>
      <c r="C75" s="33"/>
      <c r="D75" s="33"/>
      <c r="E75" s="33"/>
      <c r="F75" s="33"/>
      <c r="G75" s="33"/>
      <c r="H75" s="34"/>
      <c r="I75" s="81">
        <v>14800000</v>
      </c>
      <c r="J75" s="81">
        <v>14800000</v>
      </c>
      <c r="K75" s="81">
        <v>14800000</v>
      </c>
      <c r="L75" s="81"/>
      <c r="M75" s="81"/>
      <c r="N75" s="81"/>
      <c r="O75" s="81"/>
      <c r="P75" s="81"/>
      <c r="Q75" s="81"/>
      <c r="R75" s="81"/>
      <c r="S75" s="81"/>
      <c r="T75" s="81"/>
      <c r="U75" s="81"/>
      <c r="V75" s="81"/>
      <c r="W75" s="81"/>
    </row>
  </sheetData>
  <autoFilter ref="A7:W75"/>
  <mergeCells count="28">
    <mergeCell ref="A2:W2"/>
    <mergeCell ref="A3:H3"/>
    <mergeCell ref="J4:M4"/>
    <mergeCell ref="N4:P4"/>
    <mergeCell ref="R4:W4"/>
    <mergeCell ref="A75:H7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6875" right="0.36875" top="0.559027777777778" bottom="0.559027777777778" header="0.479166666666667" footer="0.479166666666667"/>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J55"/>
  <sheetViews>
    <sheetView showZeros="0" topLeftCell="A12" workbookViewId="0">
      <selection activeCell="C15" sqref="C15"/>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1:10">
      <c r="A1" s="135"/>
      <c r="B1" s="135"/>
      <c r="C1" s="135"/>
      <c r="D1" s="135"/>
      <c r="E1" s="135"/>
      <c r="F1" s="135"/>
      <c r="G1" s="135"/>
      <c r="H1" s="135"/>
      <c r="I1" s="135"/>
      <c r="J1" s="151" t="s">
        <v>316</v>
      </c>
    </row>
    <row r="2" ht="39.75" customHeight="1" spans="1:10">
      <c r="A2" s="136" t="str">
        <f>"2025"&amp;"年部门项目支出绩效目标表"</f>
        <v>2025年部门项目支出绩效目标表</v>
      </c>
      <c r="B2" s="137"/>
      <c r="C2" s="137"/>
      <c r="D2" s="137"/>
      <c r="E2" s="137"/>
      <c r="F2" s="138"/>
      <c r="G2" s="137"/>
      <c r="H2" s="138"/>
      <c r="I2" s="138"/>
      <c r="J2" s="137"/>
    </row>
    <row r="3" ht="17.25" customHeight="1" spans="1:10">
      <c r="A3" s="139" t="str">
        <f>"单位名称："&amp;"昆明市人民代表大会常务委员会办公室"</f>
        <v>单位名称：昆明市人民代表大会常务委员会办公室</v>
      </c>
      <c r="B3" s="135"/>
      <c r="C3" s="135"/>
      <c r="D3" s="135"/>
      <c r="E3" s="135"/>
      <c r="F3" s="135"/>
      <c r="G3" s="135"/>
      <c r="H3" s="135"/>
      <c r="I3" s="135"/>
      <c r="J3" s="135"/>
    </row>
    <row r="4" ht="44.25" customHeight="1" spans="1:10">
      <c r="A4" s="140" t="s">
        <v>192</v>
      </c>
      <c r="B4" s="140" t="s">
        <v>317</v>
      </c>
      <c r="C4" s="140" t="s">
        <v>318</v>
      </c>
      <c r="D4" s="140" t="s">
        <v>319</v>
      </c>
      <c r="E4" s="140" t="s">
        <v>320</v>
      </c>
      <c r="F4" s="141" t="s">
        <v>321</v>
      </c>
      <c r="G4" s="140" t="s">
        <v>322</v>
      </c>
      <c r="H4" s="141" t="s">
        <v>323</v>
      </c>
      <c r="I4" s="141" t="s">
        <v>324</v>
      </c>
      <c r="J4" s="140" t="s">
        <v>325</v>
      </c>
    </row>
    <row r="5" ht="18.75" customHeight="1" spans="1:10">
      <c r="A5" s="142">
        <v>1</v>
      </c>
      <c r="B5" s="142">
        <v>2</v>
      </c>
      <c r="C5" s="142">
        <v>3</v>
      </c>
      <c r="D5" s="142">
        <v>4</v>
      </c>
      <c r="E5" s="142">
        <v>5</v>
      </c>
      <c r="F5" s="143">
        <v>6</v>
      </c>
      <c r="G5" s="142">
        <v>7</v>
      </c>
      <c r="H5" s="143">
        <v>8</v>
      </c>
      <c r="I5" s="143">
        <v>9</v>
      </c>
      <c r="J5" s="142">
        <v>10</v>
      </c>
    </row>
    <row r="6" ht="42" customHeight="1" spans="1:10">
      <c r="A6" s="144" t="s">
        <v>70</v>
      </c>
      <c r="B6" s="145"/>
      <c r="C6" s="145"/>
      <c r="D6" s="145"/>
      <c r="E6" s="146"/>
      <c r="F6" s="147"/>
      <c r="G6" s="146"/>
      <c r="H6" s="147"/>
      <c r="I6" s="147"/>
      <c r="J6" s="146"/>
    </row>
    <row r="7" ht="42" customHeight="1" spans="1:10">
      <c r="A7" s="148" t="s">
        <v>70</v>
      </c>
      <c r="B7" s="149"/>
      <c r="C7" s="149"/>
      <c r="D7" s="149"/>
      <c r="E7" s="144"/>
      <c r="F7" s="149"/>
      <c r="G7" s="144"/>
      <c r="H7" s="149"/>
      <c r="I7" s="149"/>
      <c r="J7" s="144"/>
    </row>
    <row r="8" ht="42" customHeight="1" spans="1:10">
      <c r="A8" s="150" t="s">
        <v>305</v>
      </c>
      <c r="B8" s="149" t="s">
        <v>326</v>
      </c>
      <c r="C8" s="149" t="s">
        <v>327</v>
      </c>
      <c r="D8" s="149" t="s">
        <v>328</v>
      </c>
      <c r="E8" s="144" t="s">
        <v>329</v>
      </c>
      <c r="F8" s="149" t="s">
        <v>330</v>
      </c>
      <c r="G8" s="144" t="s">
        <v>92</v>
      </c>
      <c r="H8" s="149" t="s">
        <v>331</v>
      </c>
      <c r="I8" s="149" t="s">
        <v>332</v>
      </c>
      <c r="J8" s="144" t="s">
        <v>333</v>
      </c>
    </row>
    <row r="9" ht="42" customHeight="1" spans="1:10">
      <c r="A9" s="150" t="s">
        <v>305</v>
      </c>
      <c r="B9" s="149" t="s">
        <v>326</v>
      </c>
      <c r="C9" s="149" t="s">
        <v>327</v>
      </c>
      <c r="D9" s="149" t="s">
        <v>334</v>
      </c>
      <c r="E9" s="144" t="s">
        <v>335</v>
      </c>
      <c r="F9" s="149" t="s">
        <v>336</v>
      </c>
      <c r="G9" s="144" t="s">
        <v>337</v>
      </c>
      <c r="H9" s="149" t="s">
        <v>338</v>
      </c>
      <c r="I9" s="149" t="s">
        <v>339</v>
      </c>
      <c r="J9" s="144" t="s">
        <v>340</v>
      </c>
    </row>
    <row r="10" ht="42" customHeight="1" spans="1:10">
      <c r="A10" s="150" t="s">
        <v>305</v>
      </c>
      <c r="B10" s="149" t="s">
        <v>326</v>
      </c>
      <c r="C10" s="149" t="s">
        <v>327</v>
      </c>
      <c r="D10" s="149" t="s">
        <v>341</v>
      </c>
      <c r="E10" s="144" t="s">
        <v>342</v>
      </c>
      <c r="F10" s="149" t="s">
        <v>343</v>
      </c>
      <c r="G10" s="144" t="s">
        <v>344</v>
      </c>
      <c r="H10" s="149" t="s">
        <v>345</v>
      </c>
      <c r="I10" s="149" t="s">
        <v>332</v>
      </c>
      <c r="J10" s="144" t="s">
        <v>346</v>
      </c>
    </row>
    <row r="11" ht="42" customHeight="1" spans="1:10">
      <c r="A11" s="150" t="s">
        <v>305</v>
      </c>
      <c r="B11" s="149" t="s">
        <v>326</v>
      </c>
      <c r="C11" s="149" t="s">
        <v>347</v>
      </c>
      <c r="D11" s="149" t="s">
        <v>348</v>
      </c>
      <c r="E11" s="144" t="s">
        <v>349</v>
      </c>
      <c r="F11" s="149" t="s">
        <v>330</v>
      </c>
      <c r="G11" s="144" t="s">
        <v>350</v>
      </c>
      <c r="H11" s="149" t="s">
        <v>338</v>
      </c>
      <c r="I11" s="149" t="s">
        <v>332</v>
      </c>
      <c r="J11" s="144" t="s">
        <v>351</v>
      </c>
    </row>
    <row r="12" ht="42" customHeight="1" spans="1:10">
      <c r="A12" s="150" t="s">
        <v>305</v>
      </c>
      <c r="B12" s="149" t="s">
        <v>326</v>
      </c>
      <c r="C12" s="149" t="s">
        <v>352</v>
      </c>
      <c r="D12" s="149" t="s">
        <v>353</v>
      </c>
      <c r="E12" s="144" t="s">
        <v>354</v>
      </c>
      <c r="F12" s="149" t="s">
        <v>330</v>
      </c>
      <c r="G12" s="144" t="s">
        <v>350</v>
      </c>
      <c r="H12" s="149" t="s">
        <v>338</v>
      </c>
      <c r="I12" s="149" t="s">
        <v>332</v>
      </c>
      <c r="J12" s="144" t="s">
        <v>355</v>
      </c>
    </row>
    <row r="13" ht="42" customHeight="1" spans="1:10">
      <c r="A13" s="150" t="s">
        <v>302</v>
      </c>
      <c r="B13" s="149" t="s">
        <v>356</v>
      </c>
      <c r="C13" s="149" t="s">
        <v>327</v>
      </c>
      <c r="D13" s="149" t="s">
        <v>328</v>
      </c>
      <c r="E13" s="144" t="s">
        <v>357</v>
      </c>
      <c r="F13" s="149" t="s">
        <v>330</v>
      </c>
      <c r="G13" s="144" t="s">
        <v>358</v>
      </c>
      <c r="H13" s="149" t="s">
        <v>359</v>
      </c>
      <c r="I13" s="149" t="s">
        <v>332</v>
      </c>
      <c r="J13" s="144" t="s">
        <v>360</v>
      </c>
    </row>
    <row r="14" ht="42" customHeight="1" spans="1:10">
      <c r="A14" s="150" t="s">
        <v>302</v>
      </c>
      <c r="B14" s="149"/>
      <c r="C14" s="149" t="s">
        <v>327</v>
      </c>
      <c r="D14" s="149" t="s">
        <v>334</v>
      </c>
      <c r="E14" s="144" t="s">
        <v>361</v>
      </c>
      <c r="F14" s="149" t="s">
        <v>330</v>
      </c>
      <c r="G14" s="144" t="s">
        <v>350</v>
      </c>
      <c r="H14" s="149" t="s">
        <v>338</v>
      </c>
      <c r="I14" s="149" t="s">
        <v>332</v>
      </c>
      <c r="J14" s="144" t="s">
        <v>362</v>
      </c>
    </row>
    <row r="15" ht="42" customHeight="1" spans="1:10">
      <c r="A15" s="150" t="s">
        <v>302</v>
      </c>
      <c r="B15" s="149"/>
      <c r="C15" s="149" t="s">
        <v>327</v>
      </c>
      <c r="D15" s="149" t="s">
        <v>341</v>
      </c>
      <c r="E15" s="144" t="s">
        <v>363</v>
      </c>
      <c r="F15" s="149" t="s">
        <v>343</v>
      </c>
      <c r="G15" s="144" t="s">
        <v>364</v>
      </c>
      <c r="H15" s="149" t="s">
        <v>365</v>
      </c>
      <c r="I15" s="149" t="s">
        <v>332</v>
      </c>
      <c r="J15" s="144" t="s">
        <v>366</v>
      </c>
    </row>
    <row r="16" ht="42" customHeight="1" spans="1:10">
      <c r="A16" s="150" t="s">
        <v>302</v>
      </c>
      <c r="B16" s="149"/>
      <c r="C16" s="149" t="s">
        <v>347</v>
      </c>
      <c r="D16" s="149" t="s">
        <v>348</v>
      </c>
      <c r="E16" s="144" t="s">
        <v>367</v>
      </c>
      <c r="F16" s="149" t="s">
        <v>330</v>
      </c>
      <c r="G16" s="144" t="s">
        <v>368</v>
      </c>
      <c r="H16" s="149" t="s">
        <v>338</v>
      </c>
      <c r="I16" s="149" t="s">
        <v>332</v>
      </c>
      <c r="J16" s="144" t="s">
        <v>369</v>
      </c>
    </row>
    <row r="17" ht="42" customHeight="1" spans="1:10">
      <c r="A17" s="150" t="s">
        <v>302</v>
      </c>
      <c r="B17" s="149"/>
      <c r="C17" s="149" t="s">
        <v>352</v>
      </c>
      <c r="D17" s="149" t="s">
        <v>353</v>
      </c>
      <c r="E17" s="144" t="s">
        <v>370</v>
      </c>
      <c r="F17" s="149" t="s">
        <v>330</v>
      </c>
      <c r="G17" s="144" t="s">
        <v>350</v>
      </c>
      <c r="H17" s="149" t="s">
        <v>338</v>
      </c>
      <c r="I17" s="149" t="s">
        <v>332</v>
      </c>
      <c r="J17" s="144" t="s">
        <v>371</v>
      </c>
    </row>
    <row r="18" ht="42" customHeight="1" spans="1:10">
      <c r="A18" s="150" t="s">
        <v>300</v>
      </c>
      <c r="B18" s="149" t="s">
        <v>372</v>
      </c>
      <c r="C18" s="149" t="s">
        <v>327</v>
      </c>
      <c r="D18" s="149" t="s">
        <v>328</v>
      </c>
      <c r="E18" s="144" t="s">
        <v>373</v>
      </c>
      <c r="F18" s="149" t="s">
        <v>330</v>
      </c>
      <c r="G18" s="144" t="s">
        <v>92</v>
      </c>
      <c r="H18" s="149" t="s">
        <v>359</v>
      </c>
      <c r="I18" s="149" t="s">
        <v>332</v>
      </c>
      <c r="J18" s="144" t="s">
        <v>374</v>
      </c>
    </row>
    <row r="19" ht="42" customHeight="1" spans="1:10">
      <c r="A19" s="150" t="s">
        <v>300</v>
      </c>
      <c r="B19" s="149"/>
      <c r="C19" s="149" t="s">
        <v>327</v>
      </c>
      <c r="D19" s="149" t="s">
        <v>334</v>
      </c>
      <c r="E19" s="144" t="s">
        <v>375</v>
      </c>
      <c r="F19" s="149" t="s">
        <v>330</v>
      </c>
      <c r="G19" s="144" t="s">
        <v>376</v>
      </c>
      <c r="H19" s="149" t="s">
        <v>338</v>
      </c>
      <c r="I19" s="149" t="s">
        <v>332</v>
      </c>
      <c r="J19" s="144" t="s">
        <v>377</v>
      </c>
    </row>
    <row r="20" ht="42" customHeight="1" spans="1:10">
      <c r="A20" s="150" t="s">
        <v>300</v>
      </c>
      <c r="B20" s="149"/>
      <c r="C20" s="149" t="s">
        <v>327</v>
      </c>
      <c r="D20" s="149" t="s">
        <v>341</v>
      </c>
      <c r="E20" s="144" t="s">
        <v>378</v>
      </c>
      <c r="F20" s="149" t="s">
        <v>343</v>
      </c>
      <c r="G20" s="144" t="s">
        <v>379</v>
      </c>
      <c r="H20" s="149" t="s">
        <v>365</v>
      </c>
      <c r="I20" s="149" t="s">
        <v>332</v>
      </c>
      <c r="J20" s="144" t="s">
        <v>380</v>
      </c>
    </row>
    <row r="21" ht="42" customHeight="1" spans="1:10">
      <c r="A21" s="150" t="s">
        <v>300</v>
      </c>
      <c r="B21" s="149"/>
      <c r="C21" s="149" t="s">
        <v>347</v>
      </c>
      <c r="D21" s="149" t="s">
        <v>348</v>
      </c>
      <c r="E21" s="144" t="s">
        <v>381</v>
      </c>
      <c r="F21" s="149" t="s">
        <v>330</v>
      </c>
      <c r="G21" s="144" t="s">
        <v>350</v>
      </c>
      <c r="H21" s="149" t="s">
        <v>338</v>
      </c>
      <c r="I21" s="149" t="s">
        <v>332</v>
      </c>
      <c r="J21" s="144" t="s">
        <v>382</v>
      </c>
    </row>
    <row r="22" ht="42" customHeight="1" spans="1:10">
      <c r="A22" s="150" t="s">
        <v>300</v>
      </c>
      <c r="B22" s="149"/>
      <c r="C22" s="149" t="s">
        <v>352</v>
      </c>
      <c r="D22" s="149" t="s">
        <v>353</v>
      </c>
      <c r="E22" s="144" t="s">
        <v>383</v>
      </c>
      <c r="F22" s="149" t="s">
        <v>330</v>
      </c>
      <c r="G22" s="144" t="s">
        <v>350</v>
      </c>
      <c r="H22" s="149" t="s">
        <v>338</v>
      </c>
      <c r="I22" s="149" t="s">
        <v>332</v>
      </c>
      <c r="J22" s="144" t="s">
        <v>384</v>
      </c>
    </row>
    <row r="23" ht="42" customHeight="1" spans="1:10">
      <c r="A23" s="150" t="s">
        <v>289</v>
      </c>
      <c r="B23" s="149" t="s">
        <v>385</v>
      </c>
      <c r="C23" s="149" t="s">
        <v>327</v>
      </c>
      <c r="D23" s="149" t="s">
        <v>328</v>
      </c>
      <c r="E23" s="144" t="s">
        <v>386</v>
      </c>
      <c r="F23" s="149" t="s">
        <v>330</v>
      </c>
      <c r="G23" s="144" t="s">
        <v>387</v>
      </c>
      <c r="H23" s="149" t="s">
        <v>388</v>
      </c>
      <c r="I23" s="149" t="s">
        <v>332</v>
      </c>
      <c r="J23" s="144" t="s">
        <v>389</v>
      </c>
    </row>
    <row r="24" ht="42" customHeight="1" spans="1:10">
      <c r="A24" s="150" t="s">
        <v>289</v>
      </c>
      <c r="B24" s="149" t="s">
        <v>385</v>
      </c>
      <c r="C24" s="149" t="s">
        <v>327</v>
      </c>
      <c r="D24" s="149" t="s">
        <v>328</v>
      </c>
      <c r="E24" s="144" t="s">
        <v>390</v>
      </c>
      <c r="F24" s="149" t="s">
        <v>330</v>
      </c>
      <c r="G24" s="144" t="s">
        <v>391</v>
      </c>
      <c r="H24" s="149" t="s">
        <v>392</v>
      </c>
      <c r="I24" s="149" t="s">
        <v>332</v>
      </c>
      <c r="J24" s="144" t="s">
        <v>393</v>
      </c>
    </row>
    <row r="25" ht="42" customHeight="1" spans="1:10">
      <c r="A25" s="150" t="s">
        <v>289</v>
      </c>
      <c r="B25" s="149" t="s">
        <v>385</v>
      </c>
      <c r="C25" s="149" t="s">
        <v>327</v>
      </c>
      <c r="D25" s="149" t="s">
        <v>328</v>
      </c>
      <c r="E25" s="144" t="s">
        <v>394</v>
      </c>
      <c r="F25" s="149" t="s">
        <v>330</v>
      </c>
      <c r="G25" s="144" t="s">
        <v>368</v>
      </c>
      <c r="H25" s="149" t="s">
        <v>338</v>
      </c>
      <c r="I25" s="149" t="s">
        <v>332</v>
      </c>
      <c r="J25" s="144" t="s">
        <v>395</v>
      </c>
    </row>
    <row r="26" ht="42" customHeight="1" spans="1:10">
      <c r="A26" s="150" t="s">
        <v>289</v>
      </c>
      <c r="B26" s="149" t="s">
        <v>385</v>
      </c>
      <c r="C26" s="149" t="s">
        <v>327</v>
      </c>
      <c r="D26" s="149" t="s">
        <v>328</v>
      </c>
      <c r="E26" s="144" t="s">
        <v>396</v>
      </c>
      <c r="F26" s="149" t="s">
        <v>330</v>
      </c>
      <c r="G26" s="144" t="s">
        <v>350</v>
      </c>
      <c r="H26" s="149" t="s">
        <v>338</v>
      </c>
      <c r="I26" s="149" t="s">
        <v>332</v>
      </c>
      <c r="J26" s="144" t="s">
        <v>397</v>
      </c>
    </row>
    <row r="27" ht="42" customHeight="1" spans="1:10">
      <c r="A27" s="150" t="s">
        <v>289</v>
      </c>
      <c r="B27" s="149" t="s">
        <v>385</v>
      </c>
      <c r="C27" s="149" t="s">
        <v>327</v>
      </c>
      <c r="D27" s="149" t="s">
        <v>334</v>
      </c>
      <c r="E27" s="144" t="s">
        <v>398</v>
      </c>
      <c r="F27" s="149" t="s">
        <v>330</v>
      </c>
      <c r="G27" s="144" t="s">
        <v>368</v>
      </c>
      <c r="H27" s="149" t="s">
        <v>338</v>
      </c>
      <c r="I27" s="149" t="s">
        <v>332</v>
      </c>
      <c r="J27" s="144" t="s">
        <v>399</v>
      </c>
    </row>
    <row r="28" ht="42" customHeight="1" spans="1:10">
      <c r="A28" s="150" t="s">
        <v>289</v>
      </c>
      <c r="B28" s="149" t="s">
        <v>385</v>
      </c>
      <c r="C28" s="149" t="s">
        <v>327</v>
      </c>
      <c r="D28" s="149" t="s">
        <v>334</v>
      </c>
      <c r="E28" s="144" t="s">
        <v>400</v>
      </c>
      <c r="F28" s="149" t="s">
        <v>330</v>
      </c>
      <c r="G28" s="144" t="s">
        <v>350</v>
      </c>
      <c r="H28" s="149" t="s">
        <v>338</v>
      </c>
      <c r="I28" s="149" t="s">
        <v>332</v>
      </c>
      <c r="J28" s="144" t="s">
        <v>401</v>
      </c>
    </row>
    <row r="29" ht="42" customHeight="1" spans="1:10">
      <c r="A29" s="150" t="s">
        <v>289</v>
      </c>
      <c r="B29" s="149" t="s">
        <v>385</v>
      </c>
      <c r="C29" s="149" t="s">
        <v>327</v>
      </c>
      <c r="D29" s="149" t="s">
        <v>341</v>
      </c>
      <c r="E29" s="144" t="s">
        <v>402</v>
      </c>
      <c r="F29" s="149" t="s">
        <v>343</v>
      </c>
      <c r="G29" s="144" t="s">
        <v>403</v>
      </c>
      <c r="H29" s="149" t="s">
        <v>365</v>
      </c>
      <c r="I29" s="149" t="s">
        <v>332</v>
      </c>
      <c r="J29" s="144" t="s">
        <v>404</v>
      </c>
    </row>
    <row r="30" ht="42" customHeight="1" spans="1:10">
      <c r="A30" s="150" t="s">
        <v>289</v>
      </c>
      <c r="B30" s="149" t="s">
        <v>385</v>
      </c>
      <c r="C30" s="149" t="s">
        <v>347</v>
      </c>
      <c r="D30" s="149" t="s">
        <v>348</v>
      </c>
      <c r="E30" s="144" t="s">
        <v>405</v>
      </c>
      <c r="F30" s="149" t="s">
        <v>330</v>
      </c>
      <c r="G30" s="144" t="s">
        <v>368</v>
      </c>
      <c r="H30" s="149" t="s">
        <v>338</v>
      </c>
      <c r="I30" s="149" t="s">
        <v>339</v>
      </c>
      <c r="J30" s="144" t="s">
        <v>406</v>
      </c>
    </row>
    <row r="31" ht="42" customHeight="1" spans="1:10">
      <c r="A31" s="150" t="s">
        <v>289</v>
      </c>
      <c r="B31" s="149" t="s">
        <v>385</v>
      </c>
      <c r="C31" s="149" t="s">
        <v>352</v>
      </c>
      <c r="D31" s="149" t="s">
        <v>353</v>
      </c>
      <c r="E31" s="144" t="s">
        <v>354</v>
      </c>
      <c r="F31" s="149" t="s">
        <v>330</v>
      </c>
      <c r="G31" s="144" t="s">
        <v>368</v>
      </c>
      <c r="H31" s="149" t="s">
        <v>338</v>
      </c>
      <c r="I31" s="149" t="s">
        <v>332</v>
      </c>
      <c r="J31" s="144" t="s">
        <v>355</v>
      </c>
    </row>
    <row r="32" ht="42" customHeight="1" spans="1:10">
      <c r="A32" s="150" t="s">
        <v>291</v>
      </c>
      <c r="B32" s="149" t="s">
        <v>407</v>
      </c>
      <c r="C32" s="149" t="s">
        <v>327</v>
      </c>
      <c r="D32" s="149" t="s">
        <v>328</v>
      </c>
      <c r="E32" s="144" t="s">
        <v>408</v>
      </c>
      <c r="F32" s="149" t="s">
        <v>330</v>
      </c>
      <c r="G32" s="144" t="s">
        <v>92</v>
      </c>
      <c r="H32" s="149" t="s">
        <v>359</v>
      </c>
      <c r="I32" s="149" t="s">
        <v>332</v>
      </c>
      <c r="J32" s="144" t="s">
        <v>409</v>
      </c>
    </row>
    <row r="33" ht="42" customHeight="1" spans="1:10">
      <c r="A33" s="150" t="s">
        <v>291</v>
      </c>
      <c r="B33" s="149" t="s">
        <v>407</v>
      </c>
      <c r="C33" s="149" t="s">
        <v>327</v>
      </c>
      <c r="D33" s="149" t="s">
        <v>328</v>
      </c>
      <c r="E33" s="144" t="s">
        <v>410</v>
      </c>
      <c r="F33" s="149" t="s">
        <v>330</v>
      </c>
      <c r="G33" s="144" t="s">
        <v>87</v>
      </c>
      <c r="H33" s="149" t="s">
        <v>411</v>
      </c>
      <c r="I33" s="149" t="s">
        <v>332</v>
      </c>
      <c r="J33" s="144" t="s">
        <v>412</v>
      </c>
    </row>
    <row r="34" ht="42" customHeight="1" spans="1:10">
      <c r="A34" s="150" t="s">
        <v>291</v>
      </c>
      <c r="B34" s="149" t="s">
        <v>407</v>
      </c>
      <c r="C34" s="149" t="s">
        <v>327</v>
      </c>
      <c r="D34" s="149" t="s">
        <v>328</v>
      </c>
      <c r="E34" s="144" t="s">
        <v>413</v>
      </c>
      <c r="F34" s="149" t="s">
        <v>330</v>
      </c>
      <c r="G34" s="144" t="s">
        <v>414</v>
      </c>
      <c r="H34" s="149" t="s">
        <v>415</v>
      </c>
      <c r="I34" s="149" t="s">
        <v>332</v>
      </c>
      <c r="J34" s="144" t="s">
        <v>416</v>
      </c>
    </row>
    <row r="35" ht="42" customHeight="1" spans="1:10">
      <c r="A35" s="150" t="s">
        <v>291</v>
      </c>
      <c r="B35" s="149" t="s">
        <v>407</v>
      </c>
      <c r="C35" s="149" t="s">
        <v>327</v>
      </c>
      <c r="D35" s="149" t="s">
        <v>328</v>
      </c>
      <c r="E35" s="144" t="s">
        <v>417</v>
      </c>
      <c r="F35" s="149" t="s">
        <v>330</v>
      </c>
      <c r="G35" s="144" t="s">
        <v>418</v>
      </c>
      <c r="H35" s="149" t="s">
        <v>419</v>
      </c>
      <c r="I35" s="149" t="s">
        <v>332</v>
      </c>
      <c r="J35" s="144" t="s">
        <v>420</v>
      </c>
    </row>
    <row r="36" ht="42" customHeight="1" spans="1:10">
      <c r="A36" s="150" t="s">
        <v>291</v>
      </c>
      <c r="B36" s="149" t="s">
        <v>407</v>
      </c>
      <c r="C36" s="149" t="s">
        <v>327</v>
      </c>
      <c r="D36" s="149" t="s">
        <v>334</v>
      </c>
      <c r="E36" s="144" t="s">
        <v>421</v>
      </c>
      <c r="F36" s="149" t="s">
        <v>330</v>
      </c>
      <c r="G36" s="144" t="s">
        <v>350</v>
      </c>
      <c r="H36" s="149" t="s">
        <v>338</v>
      </c>
      <c r="I36" s="149" t="s">
        <v>332</v>
      </c>
      <c r="J36" s="144" t="s">
        <v>422</v>
      </c>
    </row>
    <row r="37" ht="42" customHeight="1" spans="1:10">
      <c r="A37" s="150" t="s">
        <v>291</v>
      </c>
      <c r="B37" s="149" t="s">
        <v>407</v>
      </c>
      <c r="C37" s="149" t="s">
        <v>327</v>
      </c>
      <c r="D37" s="149" t="s">
        <v>341</v>
      </c>
      <c r="E37" s="144" t="s">
        <v>423</v>
      </c>
      <c r="F37" s="149" t="s">
        <v>336</v>
      </c>
      <c r="G37" s="144" t="s">
        <v>424</v>
      </c>
      <c r="H37" s="149" t="s">
        <v>425</v>
      </c>
      <c r="I37" s="149" t="s">
        <v>332</v>
      </c>
      <c r="J37" s="144" t="s">
        <v>426</v>
      </c>
    </row>
    <row r="38" ht="42" customHeight="1" spans="1:10">
      <c r="A38" s="150" t="s">
        <v>291</v>
      </c>
      <c r="B38" s="149" t="s">
        <v>407</v>
      </c>
      <c r="C38" s="149" t="s">
        <v>347</v>
      </c>
      <c r="D38" s="149" t="s">
        <v>348</v>
      </c>
      <c r="E38" s="144" t="s">
        <v>427</v>
      </c>
      <c r="F38" s="149" t="s">
        <v>330</v>
      </c>
      <c r="G38" s="144" t="s">
        <v>368</v>
      </c>
      <c r="H38" s="149" t="s">
        <v>338</v>
      </c>
      <c r="I38" s="149" t="s">
        <v>332</v>
      </c>
      <c r="J38" s="144" t="s">
        <v>428</v>
      </c>
    </row>
    <row r="39" ht="42" customHeight="1" spans="1:10">
      <c r="A39" s="150" t="s">
        <v>291</v>
      </c>
      <c r="B39" s="149" t="s">
        <v>407</v>
      </c>
      <c r="C39" s="149" t="s">
        <v>352</v>
      </c>
      <c r="D39" s="149" t="s">
        <v>353</v>
      </c>
      <c r="E39" s="144" t="s">
        <v>354</v>
      </c>
      <c r="F39" s="149" t="s">
        <v>330</v>
      </c>
      <c r="G39" s="144" t="s">
        <v>350</v>
      </c>
      <c r="H39" s="149" t="s">
        <v>338</v>
      </c>
      <c r="I39" s="149" t="s">
        <v>332</v>
      </c>
      <c r="J39" s="144" t="s">
        <v>429</v>
      </c>
    </row>
    <row r="40" ht="42" customHeight="1" spans="1:10">
      <c r="A40" s="150" t="s">
        <v>293</v>
      </c>
      <c r="B40" s="149" t="s">
        <v>430</v>
      </c>
      <c r="C40" s="149" t="s">
        <v>327</v>
      </c>
      <c r="D40" s="149" t="s">
        <v>328</v>
      </c>
      <c r="E40" s="144" t="s">
        <v>431</v>
      </c>
      <c r="F40" s="149" t="s">
        <v>330</v>
      </c>
      <c r="G40" s="144" t="s">
        <v>92</v>
      </c>
      <c r="H40" s="149" t="s">
        <v>359</v>
      </c>
      <c r="I40" s="149" t="s">
        <v>332</v>
      </c>
      <c r="J40" s="144" t="s">
        <v>432</v>
      </c>
    </row>
    <row r="41" ht="42" customHeight="1" spans="1:10">
      <c r="A41" s="150" t="s">
        <v>433</v>
      </c>
      <c r="B41" s="149" t="s">
        <v>430</v>
      </c>
      <c r="C41" s="149" t="s">
        <v>327</v>
      </c>
      <c r="D41" s="149" t="s">
        <v>328</v>
      </c>
      <c r="E41" s="144" t="s">
        <v>434</v>
      </c>
      <c r="F41" s="149" t="s">
        <v>330</v>
      </c>
      <c r="G41" s="144" t="s">
        <v>92</v>
      </c>
      <c r="H41" s="149" t="s">
        <v>435</v>
      </c>
      <c r="I41" s="149" t="s">
        <v>332</v>
      </c>
      <c r="J41" s="144" t="s">
        <v>436</v>
      </c>
    </row>
    <row r="42" ht="42" customHeight="1" spans="1:10">
      <c r="A42" s="150" t="s">
        <v>433</v>
      </c>
      <c r="B42" s="149" t="s">
        <v>430</v>
      </c>
      <c r="C42" s="149" t="s">
        <v>327</v>
      </c>
      <c r="D42" s="149" t="s">
        <v>328</v>
      </c>
      <c r="E42" s="144" t="s">
        <v>437</v>
      </c>
      <c r="F42" s="149" t="s">
        <v>330</v>
      </c>
      <c r="G42" s="144" t="s">
        <v>350</v>
      </c>
      <c r="H42" s="149" t="s">
        <v>338</v>
      </c>
      <c r="I42" s="149" t="s">
        <v>332</v>
      </c>
      <c r="J42" s="144" t="s">
        <v>438</v>
      </c>
    </row>
    <row r="43" ht="42" customHeight="1" spans="1:10">
      <c r="A43" s="150" t="s">
        <v>433</v>
      </c>
      <c r="B43" s="149" t="s">
        <v>430</v>
      </c>
      <c r="C43" s="149" t="s">
        <v>327</v>
      </c>
      <c r="D43" s="149" t="s">
        <v>334</v>
      </c>
      <c r="E43" s="144" t="s">
        <v>439</v>
      </c>
      <c r="F43" s="149" t="s">
        <v>330</v>
      </c>
      <c r="G43" s="144" t="s">
        <v>350</v>
      </c>
      <c r="H43" s="149" t="s">
        <v>338</v>
      </c>
      <c r="I43" s="149" t="s">
        <v>332</v>
      </c>
      <c r="J43" s="144" t="s">
        <v>440</v>
      </c>
    </row>
    <row r="44" ht="42" customHeight="1" spans="1:10">
      <c r="A44" s="150" t="s">
        <v>433</v>
      </c>
      <c r="B44" s="149" t="s">
        <v>430</v>
      </c>
      <c r="C44" s="149" t="s">
        <v>327</v>
      </c>
      <c r="D44" s="149" t="s">
        <v>334</v>
      </c>
      <c r="E44" s="144" t="s">
        <v>441</v>
      </c>
      <c r="F44" s="149" t="s">
        <v>330</v>
      </c>
      <c r="G44" s="144" t="s">
        <v>85</v>
      </c>
      <c r="H44" s="149" t="s">
        <v>359</v>
      </c>
      <c r="I44" s="149" t="s">
        <v>332</v>
      </c>
      <c r="J44" s="144" t="s">
        <v>442</v>
      </c>
    </row>
    <row r="45" ht="42" customHeight="1" spans="1:10">
      <c r="A45" s="150" t="s">
        <v>433</v>
      </c>
      <c r="B45" s="149" t="s">
        <v>430</v>
      </c>
      <c r="C45" s="149" t="s">
        <v>327</v>
      </c>
      <c r="D45" s="149" t="s">
        <v>334</v>
      </c>
      <c r="E45" s="144" t="s">
        <v>443</v>
      </c>
      <c r="F45" s="149" t="s">
        <v>330</v>
      </c>
      <c r="G45" s="144" t="s">
        <v>350</v>
      </c>
      <c r="H45" s="149" t="s">
        <v>338</v>
      </c>
      <c r="I45" s="149" t="s">
        <v>332</v>
      </c>
      <c r="J45" s="144" t="s">
        <v>444</v>
      </c>
    </row>
    <row r="46" ht="42" customHeight="1" spans="1:10">
      <c r="A46" s="150" t="s">
        <v>433</v>
      </c>
      <c r="B46" s="149" t="s">
        <v>430</v>
      </c>
      <c r="C46" s="149" t="s">
        <v>327</v>
      </c>
      <c r="D46" s="149" t="s">
        <v>341</v>
      </c>
      <c r="E46" s="144" t="s">
        <v>445</v>
      </c>
      <c r="F46" s="149" t="s">
        <v>343</v>
      </c>
      <c r="G46" s="144" t="s">
        <v>403</v>
      </c>
      <c r="H46" s="149" t="s">
        <v>365</v>
      </c>
      <c r="I46" s="149" t="s">
        <v>332</v>
      </c>
      <c r="J46" s="144" t="s">
        <v>446</v>
      </c>
    </row>
    <row r="47" ht="42" customHeight="1" spans="1:10">
      <c r="A47" s="150" t="s">
        <v>433</v>
      </c>
      <c r="B47" s="149" t="s">
        <v>430</v>
      </c>
      <c r="C47" s="149" t="s">
        <v>347</v>
      </c>
      <c r="D47" s="149" t="s">
        <v>447</v>
      </c>
      <c r="E47" s="144" t="s">
        <v>448</v>
      </c>
      <c r="F47" s="149" t="s">
        <v>330</v>
      </c>
      <c r="G47" s="144" t="s">
        <v>350</v>
      </c>
      <c r="H47" s="149" t="s">
        <v>338</v>
      </c>
      <c r="I47" s="149" t="s">
        <v>339</v>
      </c>
      <c r="J47" s="144" t="s">
        <v>449</v>
      </c>
    </row>
    <row r="48" ht="42" customHeight="1" spans="1:10">
      <c r="A48" s="150" t="s">
        <v>433</v>
      </c>
      <c r="B48" s="149" t="s">
        <v>430</v>
      </c>
      <c r="C48" s="149" t="s">
        <v>352</v>
      </c>
      <c r="D48" s="149" t="s">
        <v>353</v>
      </c>
      <c r="E48" s="144" t="s">
        <v>354</v>
      </c>
      <c r="F48" s="149" t="s">
        <v>330</v>
      </c>
      <c r="G48" s="144" t="s">
        <v>350</v>
      </c>
      <c r="H48" s="149" t="s">
        <v>338</v>
      </c>
      <c r="I48" s="149" t="s">
        <v>332</v>
      </c>
      <c r="J48" s="144" t="s">
        <v>450</v>
      </c>
    </row>
    <row r="49" ht="42" customHeight="1" spans="1:10">
      <c r="A49" s="150" t="s">
        <v>285</v>
      </c>
      <c r="B49" s="149" t="s">
        <v>451</v>
      </c>
      <c r="C49" s="149" t="s">
        <v>327</v>
      </c>
      <c r="D49" s="149" t="s">
        <v>328</v>
      </c>
      <c r="E49" s="144" t="s">
        <v>452</v>
      </c>
      <c r="F49" s="149" t="s">
        <v>330</v>
      </c>
      <c r="G49" s="144" t="s">
        <v>84</v>
      </c>
      <c r="H49" s="149" t="s">
        <v>359</v>
      </c>
      <c r="I49" s="149" t="s">
        <v>332</v>
      </c>
      <c r="J49" s="144" t="s">
        <v>452</v>
      </c>
    </row>
    <row r="50" ht="42" customHeight="1" spans="1:10">
      <c r="A50" s="150" t="s">
        <v>285</v>
      </c>
      <c r="B50" s="149" t="s">
        <v>451</v>
      </c>
      <c r="C50" s="149" t="s">
        <v>327</v>
      </c>
      <c r="D50" s="149" t="s">
        <v>328</v>
      </c>
      <c r="E50" s="144" t="s">
        <v>453</v>
      </c>
      <c r="F50" s="149" t="s">
        <v>330</v>
      </c>
      <c r="G50" s="144" t="s">
        <v>358</v>
      </c>
      <c r="H50" s="149" t="s">
        <v>392</v>
      </c>
      <c r="I50" s="149" t="s">
        <v>332</v>
      </c>
      <c r="J50" s="144" t="s">
        <v>454</v>
      </c>
    </row>
    <row r="51" ht="42" customHeight="1" spans="1:10">
      <c r="A51" s="150" t="s">
        <v>285</v>
      </c>
      <c r="B51" s="149" t="s">
        <v>451</v>
      </c>
      <c r="C51" s="149" t="s">
        <v>327</v>
      </c>
      <c r="D51" s="149" t="s">
        <v>328</v>
      </c>
      <c r="E51" s="144" t="s">
        <v>455</v>
      </c>
      <c r="F51" s="149" t="s">
        <v>330</v>
      </c>
      <c r="G51" s="144" t="s">
        <v>358</v>
      </c>
      <c r="H51" s="149" t="s">
        <v>392</v>
      </c>
      <c r="I51" s="149" t="s">
        <v>332</v>
      </c>
      <c r="J51" s="144" t="s">
        <v>456</v>
      </c>
    </row>
    <row r="52" ht="42" customHeight="1" spans="1:10">
      <c r="A52" s="150" t="s">
        <v>285</v>
      </c>
      <c r="B52" s="149" t="s">
        <v>451</v>
      </c>
      <c r="C52" s="149" t="s">
        <v>327</v>
      </c>
      <c r="D52" s="149" t="s">
        <v>328</v>
      </c>
      <c r="E52" s="144" t="s">
        <v>457</v>
      </c>
      <c r="F52" s="149" t="s">
        <v>330</v>
      </c>
      <c r="G52" s="144" t="s">
        <v>92</v>
      </c>
      <c r="H52" s="149" t="s">
        <v>392</v>
      </c>
      <c r="I52" s="149" t="s">
        <v>332</v>
      </c>
      <c r="J52" s="144" t="s">
        <v>458</v>
      </c>
    </row>
    <row r="53" ht="42" customHeight="1" spans="1:10">
      <c r="A53" s="150" t="s">
        <v>285</v>
      </c>
      <c r="B53" s="149" t="s">
        <v>451</v>
      </c>
      <c r="C53" s="149" t="s">
        <v>327</v>
      </c>
      <c r="D53" s="149" t="s">
        <v>341</v>
      </c>
      <c r="E53" s="144" t="s">
        <v>459</v>
      </c>
      <c r="F53" s="149" t="s">
        <v>343</v>
      </c>
      <c r="G53" s="144" t="s">
        <v>379</v>
      </c>
      <c r="H53" s="149" t="s">
        <v>365</v>
      </c>
      <c r="I53" s="149" t="s">
        <v>332</v>
      </c>
      <c r="J53" s="144" t="s">
        <v>460</v>
      </c>
    </row>
    <row r="54" ht="42" customHeight="1" spans="1:10">
      <c r="A54" s="150" t="s">
        <v>285</v>
      </c>
      <c r="B54" s="149" t="s">
        <v>451</v>
      </c>
      <c r="C54" s="149" t="s">
        <v>347</v>
      </c>
      <c r="D54" s="149" t="s">
        <v>348</v>
      </c>
      <c r="E54" s="144" t="s">
        <v>461</v>
      </c>
      <c r="F54" s="149" t="s">
        <v>330</v>
      </c>
      <c r="G54" s="144" t="s">
        <v>368</v>
      </c>
      <c r="H54" s="149" t="s">
        <v>338</v>
      </c>
      <c r="I54" s="149" t="s">
        <v>332</v>
      </c>
      <c r="J54" s="144" t="s">
        <v>462</v>
      </c>
    </row>
    <row r="55" ht="42" customHeight="1" spans="1:10">
      <c r="A55" s="150" t="s">
        <v>285</v>
      </c>
      <c r="B55" s="149" t="s">
        <v>451</v>
      </c>
      <c r="C55" s="149" t="s">
        <v>352</v>
      </c>
      <c r="D55" s="149" t="s">
        <v>353</v>
      </c>
      <c r="E55" s="144" t="s">
        <v>354</v>
      </c>
      <c r="F55" s="149" t="s">
        <v>463</v>
      </c>
      <c r="G55" s="144" t="s">
        <v>350</v>
      </c>
      <c r="H55" s="149" t="s">
        <v>338</v>
      </c>
      <c r="I55" s="149" t="s">
        <v>332</v>
      </c>
      <c r="J55" s="144" t="s">
        <v>355</v>
      </c>
    </row>
  </sheetData>
  <mergeCells count="16">
    <mergeCell ref="A2:J2"/>
    <mergeCell ref="A3:H3"/>
    <mergeCell ref="A8:A12"/>
    <mergeCell ref="A13:A17"/>
    <mergeCell ref="A18:A22"/>
    <mergeCell ref="A23:A31"/>
    <mergeCell ref="A32:A39"/>
    <mergeCell ref="A40:A48"/>
    <mergeCell ref="A49:A55"/>
    <mergeCell ref="B8:B12"/>
    <mergeCell ref="B13:B17"/>
    <mergeCell ref="B18:B22"/>
    <mergeCell ref="B23:B31"/>
    <mergeCell ref="B32:B39"/>
    <mergeCell ref="B40:B48"/>
    <mergeCell ref="B49:B55"/>
  </mergeCells>
  <printOptions horizontalCentered="1"/>
  <pageMargins left="0.959027777777778" right="0.959027777777778" top="0.71875" bottom="0.718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2025-02-10T09:01:00Z</dcterms:created>
  <dcterms:modified xsi:type="dcterms:W3CDTF">2025-02-11T06:44:05Z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